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 activeTab="2"/>
  </bookViews>
  <sheets>
    <sheet name="Vehicle Population" sheetId="11" r:id="rId1"/>
    <sheet name="Number plates " sheetId="12" r:id="rId2"/>
    <sheet name="DRIVERS LICENSE" sheetId="13" r:id="rId3"/>
    <sheet name="ROAD TRAFFIC CASHES BY STATE Q3" sheetId="1" r:id="rId4"/>
    <sheet name="SEX DIST OF PERSONS INJURED" sheetId="2" r:id="rId5"/>
    <sheet name="SEX DIST OF PERSONS KILLED" sheetId="4" r:id="rId6"/>
    <sheet name="NUMBER VEHICLE INVOLVED IN RTC " sheetId="10" r:id="rId7"/>
    <sheet name="CATEGORY OF VECH INVOLVE IN RTC" sheetId="5" r:id="rId8"/>
    <sheet name="CAUSATIVE FACTORS OF RTC" sheetId="6" r:id="rId9"/>
    <sheet name="Sheet8" sheetId="8" r:id="rId10"/>
  </sheets>
  <calcPr calcId="162913" concurrentCalc="0"/>
</workbook>
</file>

<file path=xl/calcChain.xml><?xml version="1.0" encoding="utf-8"?>
<calcChain xmlns="http://schemas.openxmlformats.org/spreadsheetml/2006/main">
  <c r="B11" i="11" l="1"/>
  <c r="C5" i="11"/>
  <c r="C6" i="11"/>
  <c r="C7" i="11"/>
  <c r="C8" i="11"/>
  <c r="C4" i="11"/>
  <c r="B8" i="11"/>
  <c r="B17" i="10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3" i="6"/>
  <c r="X4" i="6"/>
  <c r="X5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B40" i="6"/>
  <c r="B8" i="5"/>
  <c r="C8" i="5"/>
  <c r="C5" i="5"/>
  <c r="B8" i="4"/>
  <c r="C8" i="4"/>
  <c r="C6" i="4"/>
  <c r="C4" i="4"/>
  <c r="B8" i="2"/>
  <c r="C4" i="2"/>
  <c r="C5" i="2"/>
  <c r="C7" i="2"/>
  <c r="C8" i="2"/>
  <c r="I40" i="1"/>
  <c r="H40" i="1"/>
  <c r="G40" i="1"/>
  <c r="F40" i="1"/>
  <c r="E40" i="1"/>
  <c r="D40" i="1"/>
  <c r="C40" i="1"/>
  <c r="B40" i="1"/>
  <c r="C6" i="5"/>
  <c r="C4" i="5"/>
  <c r="C5" i="4"/>
  <c r="C7" i="4"/>
  <c r="C6" i="2"/>
</calcChain>
</file>

<file path=xl/sharedStrings.xml><?xml version="1.0" encoding="utf-8"?>
<sst xmlns="http://schemas.openxmlformats.org/spreadsheetml/2006/main" count="281" uniqueCount="170">
  <si>
    <t>STATE</t>
  </si>
  <si>
    <t>FATAL</t>
  </si>
  <si>
    <t>SERIOUS</t>
  </si>
  <si>
    <t>MINOR</t>
  </si>
  <si>
    <t>TOTAL CASES</t>
  </si>
  <si>
    <t>NUMBER INJURED</t>
  </si>
  <si>
    <t>NUMBER KILLED</t>
  </si>
  <si>
    <t>TOTAL CASUALTY</t>
  </si>
  <si>
    <t>PEOPLE INVOLVED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</si>
  <si>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</si>
  <si>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</si>
  <si>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</si>
  <si>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</si>
  <si>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</si>
  <si>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</si>
  <si>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</si>
  <si>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</si>
  <si>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</si>
  <si>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</si>
  <si>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</si>
  <si>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</si>
  <si>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</si>
  <si>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</si>
  <si>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</si>
  <si>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</si>
  <si>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</si>
  <si>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</si>
  <si>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</si>
  <si>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</si>
  <si>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</si>
  <si>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</si>
  <si>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</si>
  <si>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</si>
  <si>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</si>
  <si>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</si>
  <si>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</si>
  <si>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</si>
  <si>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</si>
  <si>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</si>
  <si>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</si>
  <si>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</si>
  <si>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</si>
  <si>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</si>
  <si>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</si>
  <si>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</si>
  <si>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FCT, ABUJA</t>
  </si>
  <si>
    <t>TOTAL</t>
  </si>
  <si>
    <t>SEX DISTRIBUTION OF PERSONS INJURED IN RTC (3RD QUARTER 2017)</t>
  </si>
  <si>
    <t>SEX</t>
  </si>
  <si>
    <t>PERSONS INJURED</t>
  </si>
  <si>
    <t>MALE ADULT</t>
  </si>
  <si>
    <t>FEMALE ADULT</t>
  </si>
  <si>
    <t>MALE CHILD</t>
  </si>
  <si>
    <t>FEMALE CHILD</t>
  </si>
  <si>
    <t>FREQUENCY</t>
  </si>
  <si>
    <t>PERCENTAGE %</t>
  </si>
  <si>
    <t>SEX DISTRIBUTION OF PERSONS KILLED IN RTC (3RD QUARTER 2017)</t>
  </si>
  <si>
    <t>PERSONS KILLED</t>
  </si>
  <si>
    <t>NUMBER OF VEHICLES INVOLVED IN ROAD TRAFFIC CRASHES (3RD QUARTER 2017)</t>
  </si>
  <si>
    <t>VEHICLES INVOLVED</t>
  </si>
  <si>
    <t>BICYCLE</t>
  </si>
  <si>
    <t>MOTORCYCLE</t>
  </si>
  <si>
    <t>TRICYCLE</t>
  </si>
  <si>
    <t>CAR</t>
  </si>
  <si>
    <t>SUV(JEEP)</t>
  </si>
  <si>
    <t>VAN</t>
  </si>
  <si>
    <t>MINIBUS</t>
  </si>
  <si>
    <t>LUXURY BUS</t>
  </si>
  <si>
    <t>PICK-UP</t>
  </si>
  <si>
    <t>TRUCK</t>
  </si>
  <si>
    <t>TANKER</t>
  </si>
  <si>
    <t>TRAILER</t>
  </si>
  <si>
    <t>OTHERS</t>
  </si>
  <si>
    <t>NUMBER</t>
  </si>
  <si>
    <t>CATEGORY OF VEHICLE INVOLVED IN ROAD TRAFFIC CRASHES (3RD QUARTER 2017)</t>
  </si>
  <si>
    <t>VEHICLE CATEGORY</t>
  </si>
  <si>
    <t>PRIVATE</t>
  </si>
  <si>
    <t>COMMERCIAL</t>
  </si>
  <si>
    <t>GOVERNMENT</t>
  </si>
  <si>
    <t>DIPLOMAT</t>
  </si>
  <si>
    <t>SPV</t>
  </si>
  <si>
    <t>UPD</t>
  </si>
  <si>
    <t>TBT</t>
  </si>
  <si>
    <t>LOC</t>
  </si>
  <si>
    <t>MDV</t>
  </si>
  <si>
    <t>WOV</t>
  </si>
  <si>
    <t>BFL</t>
  </si>
  <si>
    <t>OVL</t>
  </si>
  <si>
    <t>DOT</t>
  </si>
  <si>
    <t>WOT</t>
  </si>
  <si>
    <t>DGD</t>
  </si>
  <si>
    <t>BRD</t>
  </si>
  <si>
    <t>RTV</t>
  </si>
  <si>
    <t>OBS</t>
  </si>
  <si>
    <t>SOS</t>
  </si>
  <si>
    <t>DOV</t>
  </si>
  <si>
    <t>DAD</t>
  </si>
  <si>
    <t>ROV</t>
  </si>
  <si>
    <t>PWR</t>
  </si>
  <si>
    <t>FTQ</t>
  </si>
  <si>
    <t>SLV</t>
  </si>
  <si>
    <t>ROAD TRAFFIC CASHES ON STATE BASIS (3RD QUARTER 2017)</t>
  </si>
  <si>
    <t>CAUSATIVE FACTORS OF ROAD TRAFFIC CRASHES (3RD QUARTER 2017)</t>
  </si>
  <si>
    <t>Q3 2016</t>
  </si>
  <si>
    <t xml:space="preserve"> </t>
  </si>
  <si>
    <t>DIPLOMATIC</t>
  </si>
  <si>
    <t>TOTAL NATIONAL VEHICLE PLATE NUMBER PRODUCTION BY STATE Q3 2017</t>
  </si>
  <si>
    <t>S/N</t>
  </si>
  <si>
    <t>Jul. 2017</t>
  </si>
  <si>
    <t>Aug. 2017</t>
  </si>
  <si>
    <t>Sept, 2017</t>
  </si>
  <si>
    <t>PRODUCTION</t>
  </si>
  <si>
    <t>MV</t>
  </si>
  <si>
    <t>MC</t>
  </si>
  <si>
    <t xml:space="preserve">ABIA </t>
  </si>
  <si>
    <t xml:space="preserve">ADAMAWA </t>
  </si>
  <si>
    <t>C/RIVERS</t>
  </si>
  <si>
    <t>FCT</t>
  </si>
  <si>
    <t>NASARAWA</t>
  </si>
  <si>
    <t>DIPLOMAT.</t>
  </si>
  <si>
    <t>FG</t>
  </si>
  <si>
    <t>COMP.</t>
  </si>
  <si>
    <t>P/MILITARY</t>
  </si>
  <si>
    <t>Total</t>
  </si>
  <si>
    <t>TOTAL NATIONAL DRIVER LICENSE  PRODUCTION BY STATE Q3 2017</t>
  </si>
  <si>
    <t>State</t>
  </si>
  <si>
    <t>Jul.2017</t>
  </si>
  <si>
    <t>Sept. 2017</t>
  </si>
  <si>
    <t>Abia</t>
  </si>
  <si>
    <t>Adamawa</t>
  </si>
  <si>
    <t>Akwa-Ibom</t>
  </si>
  <si>
    <t>Anambra</t>
  </si>
  <si>
    <t>Bauchi</t>
  </si>
  <si>
    <t>Bayelsa</t>
  </si>
  <si>
    <t>Benue</t>
  </si>
  <si>
    <t>Borno</t>
  </si>
  <si>
    <t>Cross-River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</si>
  <si>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</si>
  <si>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</si>
  <si>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</si>
  <si>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</si>
  <si>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</si>
  <si>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</si>
  <si>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</si>
  <si>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</si>
  <si>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</si>
  <si>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</si>
  <si>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</si>
  <si>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</si>
  <si>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</si>
  <si>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</si>
  <si>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</si>
  <si>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</si>
  <si>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</si>
  <si>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</si>
  <si>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</si>
  <si>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</si>
  <si>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</si>
  <si>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</si>
  <si>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</si>
  <si>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</si>
  <si>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</si>
  <si>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</si>
  <si>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</si>
  <si>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 Q3 2017</t>
  </si>
  <si>
    <t>TOTAL ALL</t>
  </si>
  <si>
    <t>Q3 2017</t>
  </si>
  <si>
    <t>% Share</t>
  </si>
  <si>
    <t>2016  Estimated Population</t>
  </si>
  <si>
    <t>Vehicle per population Q3 2017 using 2016 estimated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</si>
</sst>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-* #,##0_-;\-* #,##0_-;_-* &quot;-&quot;??_-;_-@_-"/>
    <numFmt numFmtId="167" formatCode="#,##0;[Red]#,##0"/>
    <numFmt numFmtId="170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b/>
      <sz val="10"/>
      <name val="Corbel"/>
      <family val="2"/>
    </font>
    <font>
      <sz val="11"/>
      <color theme="1"/>
      <name val="Corbel"/>
      <family val="2"/>
    </font>
    <font>
      <b/>
      <sz val="12"/>
      <name val="Corbel"/>
      <family val="2"/>
    </font>
    <font>
      <b/>
      <sz val="11"/>
      <color theme="1"/>
      <name val="Corbel"/>
      <family val="2"/>
    </font>
    <font>
      <b/>
      <sz val="12"/>
      <color theme="1"/>
      <name val="Corbe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orbel"/>
      <family val="2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omic Sans MS"/>
      <family val="4"/>
    </font>
    <font>
      <b/>
      <sz val="9"/>
      <color rgb="FF000000"/>
      <name val="Comic Sans MS"/>
      <family val="4"/>
    </font>
    <font>
      <sz val="9"/>
      <color theme="1"/>
      <name val="Comic Sans MS"/>
      <family val="4"/>
    </font>
    <font>
      <sz val="7"/>
      <color rgb="FF000000"/>
      <name val="Comic Sans MS"/>
      <family val="4"/>
    </font>
    <font>
      <sz val="9"/>
      <color rgb="FF000000"/>
      <name val="Comic Sans MS"/>
      <family val="4"/>
    </font>
    <font>
      <b/>
      <sz val="11"/>
      <color theme="1"/>
      <name val="Comic Sans MS"/>
      <family val="4"/>
    </font>
    <font>
      <b/>
      <sz val="8"/>
      <name val="Comic Sans MS"/>
      <family val="4"/>
    </font>
    <font>
      <b/>
      <sz val="8"/>
      <color theme="1"/>
      <name val="Comic Sans MS"/>
      <family val="4"/>
    </font>
    <font>
      <sz val="10"/>
      <name val="Comic Sans MS"/>
      <family val="4"/>
    </font>
    <font>
      <sz val="11"/>
      <color rgb="FF000000"/>
      <name val="Comic Sans MS"/>
      <family val="4"/>
    </font>
    <font>
      <sz val="11"/>
      <color theme="1"/>
      <name val="Comic Sans MS"/>
      <family val="4"/>
    </font>
    <font>
      <b/>
      <sz val="1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125">
    <xf numFmtId="0" fontId="0" fillId="0" borderId="0" xfId="0"/>
    <xf numFmtId="39" fontId="1" fillId="0" borderId="1" xfId="0" applyNumberFormat="1" applyFont="1" applyBorder="1"/>
    <xf numFmtId="0" fontId="2" fillId="0" borderId="0" xfId="0" applyFont="1"/>
    <xf numFmtId="0" fontId="2" fillId="0" borderId="2" xfId="0" applyFont="1" applyBorder="1"/>
    <xf numFmtId="0" fontId="0" fillId="2" borderId="0" xfId="0" applyFill="1"/>
    <xf numFmtId="39" fontId="3" fillId="0" borderId="1" xfId="0" applyNumberFormat="1" applyFont="1" applyBorder="1"/>
    <xf numFmtId="39" fontId="3" fillId="2" borderId="1" xfId="0" applyNumberFormat="1" applyFont="1" applyFill="1" applyBorder="1"/>
    <xf numFmtId="0" fontId="5" fillId="0" borderId="5" xfId="0" applyFont="1" applyBorder="1"/>
    <xf numFmtId="0" fontId="5" fillId="0" borderId="6" xfId="0" applyFont="1" applyBorder="1"/>
    <xf numFmtId="39" fontId="3" fillId="0" borderId="7" xfId="0" applyNumberFormat="1" applyFont="1" applyBorder="1"/>
    <xf numFmtId="0" fontId="2" fillId="0" borderId="3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39" fontId="3" fillId="0" borderId="12" xfId="0" applyNumberFormat="1" applyFont="1" applyBorder="1"/>
    <xf numFmtId="0" fontId="2" fillId="0" borderId="13" xfId="0" applyFont="1" applyBorder="1"/>
    <xf numFmtId="39" fontId="3" fillId="0" borderId="9" xfId="0" applyNumberFormat="1" applyFont="1" applyFill="1" applyBorder="1"/>
    <xf numFmtId="0" fontId="4" fillId="0" borderId="4" xfId="0" applyFont="1" applyBorder="1"/>
    <xf numFmtId="0" fontId="4" fillId="0" borderId="1" xfId="0" applyFont="1" applyBorder="1"/>
    <xf numFmtId="165" fontId="2" fillId="0" borderId="4" xfId="0" applyNumberFormat="1" applyFont="1" applyBorder="1"/>
    <xf numFmtId="0" fontId="5" fillId="0" borderId="0" xfId="0" applyFont="1"/>
    <xf numFmtId="0" fontId="4" fillId="0" borderId="7" xfId="0" applyFont="1" applyBorder="1"/>
    <xf numFmtId="165" fontId="2" fillId="0" borderId="8" xfId="0" applyNumberFormat="1" applyFont="1" applyBorder="1"/>
    <xf numFmtId="0" fontId="4" fillId="0" borderId="12" xfId="0" applyFont="1" applyBorder="1"/>
    <xf numFmtId="165" fontId="2" fillId="0" borderId="14" xfId="0" applyNumberFormat="1" applyFont="1" applyBorder="1"/>
    <xf numFmtId="0" fontId="6" fillId="0" borderId="0" xfId="0" applyFont="1"/>
    <xf numFmtId="0" fontId="5" fillId="0" borderId="1" xfId="0" applyFont="1" applyBorder="1"/>
    <xf numFmtId="0" fontId="5" fillId="0" borderId="12" xfId="0" applyFont="1" applyBorder="1"/>
    <xf numFmtId="0" fontId="5" fillId="0" borderId="9" xfId="0" applyFont="1" applyBorder="1"/>
    <xf numFmtId="0" fontId="5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9" xfId="0" applyFont="1" applyBorder="1"/>
    <xf numFmtId="1" fontId="4" fillId="0" borderId="11" xfId="0" applyNumberFormat="1" applyFont="1" applyBorder="1"/>
    <xf numFmtId="39" fontId="1" fillId="0" borderId="7" xfId="0" applyNumberFormat="1" applyFont="1" applyBorder="1"/>
    <xf numFmtId="0" fontId="4" fillId="0" borderId="8" xfId="0" applyFont="1" applyBorder="1"/>
    <xf numFmtId="39" fontId="1" fillId="0" borderId="12" xfId="0" applyNumberFormat="1" applyFont="1" applyBorder="1"/>
    <xf numFmtId="0" fontId="4" fillId="0" borderId="14" xfId="0" applyFont="1" applyBorder="1"/>
    <xf numFmtId="39" fontId="1" fillId="0" borderId="9" xfId="0" applyNumberFormat="1" applyFont="1" applyFill="1" applyBorder="1"/>
    <xf numFmtId="166" fontId="2" fillId="0" borderId="8" xfId="1" applyNumberFormat="1" applyFont="1" applyBorder="1" applyAlignment="1">
      <alignment horizontal="right" vertical="top"/>
    </xf>
    <xf numFmtId="166" fontId="2" fillId="0" borderId="4" xfId="1" applyNumberFormat="1" applyFont="1" applyBorder="1" applyAlignment="1">
      <alignment horizontal="right" vertical="top"/>
    </xf>
    <xf numFmtId="166" fontId="2" fillId="0" borderId="14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3" fontId="2" fillId="0" borderId="3" xfId="0" applyNumberFormat="1" applyFont="1" applyBorder="1"/>
    <xf numFmtId="3" fontId="2" fillId="0" borderId="8" xfId="0" applyNumberFormat="1" applyFont="1" applyBorder="1"/>
    <xf numFmtId="3" fontId="2" fillId="0" borderId="2" xfId="0" applyNumberFormat="1" applyFont="1" applyBorder="1"/>
    <xf numFmtId="3" fontId="2" fillId="0" borderId="4" xfId="0" applyNumberFormat="1" applyFont="1" applyBorder="1"/>
    <xf numFmtId="3" fontId="2" fillId="2" borderId="2" xfId="0" applyNumberFormat="1" applyFont="1" applyFill="1" applyBorder="1"/>
    <xf numFmtId="3" fontId="2" fillId="2" borderId="4" xfId="0" applyNumberFormat="1" applyFont="1" applyFill="1" applyBorder="1"/>
    <xf numFmtId="3" fontId="2" fillId="0" borderId="13" xfId="0" applyNumberFormat="1" applyFont="1" applyBorder="1"/>
    <xf numFmtId="3" fontId="2" fillId="0" borderId="14" xfId="0" applyNumberFormat="1" applyFont="1" applyBorder="1"/>
    <xf numFmtId="3" fontId="5" fillId="0" borderId="10" xfId="0" applyNumberFormat="1" applyFont="1" applyBorder="1"/>
    <xf numFmtId="3" fontId="5" fillId="0" borderId="11" xfId="0" applyNumberFormat="1" applyFont="1" applyBorder="1"/>
    <xf numFmtId="0" fontId="0" fillId="0" borderId="0" xfId="0"/>
    <xf numFmtId="167" fontId="12" fillId="0" borderId="25" xfId="0" applyNumberFormat="1" applyFont="1" applyBorder="1" applyAlignment="1">
      <alignment horizontal="center" vertical="center"/>
    </xf>
    <xf numFmtId="167" fontId="12" fillId="0" borderId="28" xfId="0" applyNumberFormat="1" applyFont="1" applyBorder="1" applyAlignment="1">
      <alignment horizontal="center" wrapText="1"/>
    </xf>
    <xf numFmtId="167" fontId="12" fillId="0" borderId="0" xfId="0" applyNumberFormat="1" applyFont="1" applyBorder="1" applyAlignment="1">
      <alignment vertical="center" wrapText="1"/>
    </xf>
    <xf numFmtId="167" fontId="12" fillId="0" borderId="30" xfId="0" applyNumberFormat="1" applyFont="1" applyBorder="1" applyAlignment="1">
      <alignment horizontal="center" vertical="center"/>
    </xf>
    <xf numFmtId="167" fontId="13" fillId="0" borderId="0" xfId="0" applyNumberFormat="1" applyFont="1" applyBorder="1" applyAlignment="1">
      <alignment vertical="center"/>
    </xf>
    <xf numFmtId="167" fontId="12" fillId="0" borderId="34" xfId="0" applyNumberFormat="1" applyFont="1" applyBorder="1" applyAlignment="1">
      <alignment horizontal="center" vertical="center"/>
    </xf>
    <xf numFmtId="167" fontId="13" fillId="0" borderId="2" xfId="0" applyNumberFormat="1" applyFont="1" applyBorder="1" applyAlignment="1">
      <alignment horizontal="center" vertical="center"/>
    </xf>
    <xf numFmtId="167" fontId="13" fillId="0" borderId="2" xfId="0" applyNumberFormat="1" applyFont="1" applyBorder="1" applyAlignment="1">
      <alignment horizontal="center" vertical="center" wrapText="1"/>
    </xf>
    <xf numFmtId="167" fontId="13" fillId="0" borderId="31" xfId="0" applyNumberFormat="1" applyFont="1" applyBorder="1" applyAlignment="1">
      <alignment horizontal="center" vertical="center"/>
    </xf>
    <xf numFmtId="167" fontId="14" fillId="0" borderId="35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167" fontId="16" fillId="0" borderId="2" xfId="0" applyNumberFormat="1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center" vertical="center" wrapText="1"/>
    </xf>
    <xf numFmtId="167" fontId="12" fillId="0" borderId="31" xfId="0" applyNumberFormat="1" applyFont="1" applyBorder="1" applyAlignment="1">
      <alignment horizontal="center" vertical="center" wrapText="1"/>
    </xf>
    <xf numFmtId="167" fontId="11" fillId="0" borderId="32" xfId="0" applyNumberFormat="1" applyFont="1" applyBorder="1" applyAlignment="1">
      <alignment horizontal="center"/>
    </xf>
    <xf numFmtId="167" fontId="13" fillId="0" borderId="38" xfId="0" applyNumberFormat="1" applyFont="1" applyBorder="1" applyAlignment="1">
      <alignment horizontal="center" vertical="center"/>
    </xf>
    <xf numFmtId="167" fontId="13" fillId="0" borderId="38" xfId="0" applyNumberFormat="1" applyFont="1" applyBorder="1" applyAlignment="1">
      <alignment horizontal="center" vertical="center" wrapText="1"/>
    </xf>
    <xf numFmtId="167" fontId="12" fillId="0" borderId="39" xfId="0" applyNumberFormat="1" applyFont="1" applyBorder="1" applyAlignment="1">
      <alignment horizontal="center" vertical="center" wrapText="1"/>
    </xf>
    <xf numFmtId="167" fontId="11" fillId="0" borderId="40" xfId="0" applyNumberFormat="1" applyFont="1" applyBorder="1" applyAlignment="1">
      <alignment horizontal="center"/>
    </xf>
    <xf numFmtId="0" fontId="0" fillId="0" borderId="0" xfId="0"/>
    <xf numFmtId="0" fontId="18" fillId="3" borderId="41" xfId="0" applyFont="1" applyFill="1" applyBorder="1" applyAlignment="1">
      <alignment vertical="center" wrapText="1"/>
    </xf>
    <xf numFmtId="0" fontId="18" fillId="3" borderId="42" xfId="0" applyFont="1" applyFill="1" applyBorder="1" applyAlignment="1">
      <alignment vertical="center" wrapText="1"/>
    </xf>
    <xf numFmtId="0" fontId="18" fillId="3" borderId="43" xfId="0" applyFont="1" applyFill="1" applyBorder="1" applyAlignment="1">
      <alignment vertical="center" wrapText="1"/>
    </xf>
    <xf numFmtId="0" fontId="19" fillId="0" borderId="43" xfId="0" applyFont="1" applyBorder="1" applyAlignment="1">
      <alignment vertical="center"/>
    </xf>
    <xf numFmtId="0" fontId="20" fillId="0" borderId="35" xfId="0" applyFont="1" applyBorder="1" applyAlignment="1">
      <alignment horizontal="center"/>
    </xf>
    <xf numFmtId="0" fontId="21" fillId="0" borderId="2" xfId="0" applyFont="1" applyBorder="1" applyAlignment="1">
      <alignment horizontal="left" vertical="center"/>
    </xf>
    <xf numFmtId="3" fontId="20" fillId="0" borderId="2" xfId="0" applyNumberFormat="1" applyFont="1" applyBorder="1" applyAlignment="1">
      <alignment horizontal="center"/>
    </xf>
    <xf numFmtId="167" fontId="22" fillId="0" borderId="32" xfId="0" applyNumberFormat="1" applyFont="1" applyBorder="1" applyAlignment="1">
      <alignment horizontal="center" vertical="center"/>
    </xf>
    <xf numFmtId="167" fontId="17" fillId="0" borderId="3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/>
    </xf>
    <xf numFmtId="3" fontId="23" fillId="4" borderId="39" xfId="0" applyNumberFormat="1" applyFont="1" applyFill="1" applyBorder="1" applyAlignment="1">
      <alignment horizontal="center" vertical="center"/>
    </xf>
    <xf numFmtId="167" fontId="17" fillId="0" borderId="40" xfId="0" applyNumberFormat="1" applyFont="1" applyBorder="1" applyAlignment="1">
      <alignment horizontal="center" vertical="center"/>
    </xf>
    <xf numFmtId="43" fontId="0" fillId="0" borderId="0" xfId="0" applyNumberFormat="1"/>
    <xf numFmtId="167" fontId="13" fillId="0" borderId="32" xfId="0" applyNumberFormat="1" applyFont="1" applyBorder="1" applyAlignment="1">
      <alignment horizontal="center"/>
    </xf>
    <xf numFmtId="167" fontId="12" fillId="0" borderId="36" xfId="0" applyNumberFormat="1" applyFont="1" applyBorder="1" applyAlignment="1">
      <alignment horizontal="center" vertical="center"/>
    </xf>
    <xf numFmtId="167" fontId="12" fillId="0" borderId="37" xfId="0" applyNumberFormat="1" applyFont="1" applyBorder="1" applyAlignment="1">
      <alignment horizontal="center" vertical="center"/>
    </xf>
    <xf numFmtId="167" fontId="12" fillId="0" borderId="21" xfId="0" applyNumberFormat="1" applyFont="1" applyBorder="1" applyAlignment="1">
      <alignment horizontal="center"/>
    </xf>
    <xf numFmtId="167" fontId="12" fillId="0" borderId="22" xfId="0" applyNumberFormat="1" applyFont="1" applyBorder="1" applyAlignment="1">
      <alignment horizontal="center"/>
    </xf>
    <xf numFmtId="167" fontId="12" fillId="0" borderId="23" xfId="0" applyNumberFormat="1" applyFont="1" applyBorder="1" applyAlignment="1">
      <alignment horizontal="center"/>
    </xf>
    <xf numFmtId="167" fontId="12" fillId="0" borderId="24" xfId="0" applyNumberFormat="1" applyFont="1" applyBorder="1" applyAlignment="1">
      <alignment horizontal="center" vertical="center"/>
    </xf>
    <xf numFmtId="167" fontId="12" fillId="0" borderId="29" xfId="0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13" fillId="0" borderId="26" xfId="0" applyNumberFormat="1" applyFont="1" applyBorder="1" applyAlignment="1">
      <alignment horizontal="center" vertical="center" wrapText="1"/>
    </xf>
    <xf numFmtId="167" fontId="12" fillId="0" borderId="26" xfId="0" applyNumberFormat="1" applyFont="1" applyBorder="1" applyAlignment="1">
      <alignment horizontal="center" vertical="center" wrapText="1"/>
    </xf>
    <xf numFmtId="167" fontId="12" fillId="0" borderId="27" xfId="0" applyNumberFormat="1" applyFont="1" applyBorder="1" applyAlignment="1">
      <alignment horizontal="center" vertical="center" wrapText="1"/>
    </xf>
    <xf numFmtId="167" fontId="13" fillId="0" borderId="2" xfId="0" applyNumberFormat="1" applyFont="1" applyBorder="1" applyAlignment="1">
      <alignment horizontal="center" vertical="center"/>
    </xf>
    <xf numFmtId="167" fontId="13" fillId="0" borderId="2" xfId="0" applyNumberFormat="1" applyFont="1" applyBorder="1" applyAlignment="1">
      <alignment horizontal="center" vertical="center" wrapText="1"/>
    </xf>
    <xf numFmtId="167" fontId="13" fillId="0" borderId="31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8" fillId="3" borderId="24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wrapText="1"/>
    </xf>
    <xf numFmtId="0" fontId="23" fillId="4" borderId="44" xfId="0" applyFont="1" applyFill="1" applyBorder="1" applyAlignment="1">
      <alignment horizontal="center" vertical="center"/>
    </xf>
    <xf numFmtId="0" fontId="23" fillId="4" borderId="3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20" xfId="0" applyFont="1" applyBorder="1" applyAlignment="1"/>
    <xf numFmtId="0" fontId="9" fillId="0" borderId="20" xfId="0" applyFont="1" applyBorder="1" applyAlignment="1"/>
    <xf numFmtId="170" fontId="0" fillId="0" borderId="0" xfId="0" applyNumberFormat="1"/>
    <xf numFmtId="170" fontId="0" fillId="0" borderId="0" xfId="1" applyNumberFormat="1" applyFont="1"/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2" sqref="A12"/>
    </sheetView>
  </sheetViews>
  <sheetFormatPr defaultRowHeight="15" x14ac:dyDescent="0.25"/>
  <cols>
    <col min="1" max="1" width="26.5703125" customWidth="1"/>
    <col min="2" max="2" width="14.28515625" style="72" customWidth="1"/>
    <col min="3" max="3" width="14.28515625" bestFit="1" customWidth="1"/>
    <col min="4" max="4" width="11.5703125" bestFit="1" customWidth="1"/>
  </cols>
  <sheetData>
    <row r="1" spans="1:5" x14ac:dyDescent="0.25">
      <c r="A1" t="s">
        <v>103</v>
      </c>
    </row>
    <row r="2" spans="1:5" s="72" customFormat="1" x14ac:dyDescent="0.25"/>
    <row r="3" spans="1:5" x14ac:dyDescent="0.25">
      <c r="A3" t="s">
        <v>104</v>
      </c>
      <c r="B3" s="72" t="s">
        <v>166</v>
      </c>
      <c r="C3" t="s">
        <v>167</v>
      </c>
    </row>
    <row r="4" spans="1:5" x14ac:dyDescent="0.25">
      <c r="A4" t="s">
        <v>76</v>
      </c>
      <c r="B4" s="122">
        <v>4656725.1286000004</v>
      </c>
      <c r="C4" s="86">
        <f>(B4/B$8)*100</f>
        <v>40.327617176959052</v>
      </c>
      <c r="D4" s="86"/>
      <c r="E4" s="86"/>
    </row>
    <row r="5" spans="1:5" x14ac:dyDescent="0.25">
      <c r="A5" t="s">
        <v>77</v>
      </c>
      <c r="B5" s="122">
        <v>6749461.1557000009</v>
      </c>
      <c r="C5" s="86">
        <f t="shared" ref="C5:C8" si="0">(B5/B$8)*100</f>
        <v>58.45088084888885</v>
      </c>
      <c r="D5" s="86"/>
      <c r="E5" s="86"/>
    </row>
    <row r="6" spans="1:5" x14ac:dyDescent="0.25">
      <c r="A6" t="s">
        <v>78</v>
      </c>
      <c r="B6" s="122">
        <v>135215.53819999998</v>
      </c>
      <c r="C6" s="86">
        <f t="shared" si="0"/>
        <v>1.1709775239719702</v>
      </c>
      <c r="D6" s="86"/>
      <c r="E6" s="86"/>
    </row>
    <row r="7" spans="1:5" x14ac:dyDescent="0.25">
      <c r="A7" t="s">
        <v>105</v>
      </c>
      <c r="B7" s="122">
        <v>5834.1774999999998</v>
      </c>
      <c r="C7" s="86">
        <f t="shared" si="0"/>
        <v>5.0524450180112354E-2</v>
      </c>
      <c r="D7" s="86"/>
      <c r="E7" s="86"/>
    </row>
    <row r="8" spans="1:5" x14ac:dyDescent="0.25">
      <c r="A8" t="s">
        <v>46</v>
      </c>
      <c r="B8" s="123">
        <f>SUM(B4:B7)</f>
        <v>11547236.000000002</v>
      </c>
      <c r="C8" s="86">
        <f t="shared" si="0"/>
        <v>100</v>
      </c>
    </row>
    <row r="9" spans="1:5" x14ac:dyDescent="0.25">
      <c r="B9" s="86"/>
      <c r="C9" s="86"/>
    </row>
    <row r="10" spans="1:5" x14ac:dyDescent="0.25">
      <c r="A10" t="s">
        <v>168</v>
      </c>
      <c r="B10" s="124">
        <v>193392517</v>
      </c>
    </row>
    <row r="11" spans="1:5" x14ac:dyDescent="0.25">
      <c r="A11" t="s">
        <v>169</v>
      </c>
      <c r="B11" s="86">
        <f>B8/B10</f>
        <v>5.9708804555245548E-2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35" workbookViewId="0">
      <selection activeCell="K3" sqref="K3:K4"/>
    </sheetView>
  </sheetViews>
  <sheetFormatPr defaultRowHeight="15" x14ac:dyDescent="0.25"/>
  <cols>
    <col min="11" max="11" width="22.7109375" customWidth="1"/>
  </cols>
  <sheetData>
    <row r="1" spans="1:12" ht="16.5" thickTop="1" thickBot="1" x14ac:dyDescent="0.3">
      <c r="A1" s="90" t="s">
        <v>106</v>
      </c>
      <c r="B1" s="91"/>
      <c r="C1" s="91"/>
      <c r="D1" s="91"/>
      <c r="E1" s="91"/>
      <c r="F1" s="91"/>
      <c r="G1" s="91"/>
      <c r="H1" s="91"/>
      <c r="I1" s="91"/>
      <c r="J1" s="91"/>
      <c r="K1" s="92"/>
      <c r="L1" s="52"/>
    </row>
    <row r="2" spans="1:12" ht="15.75" thickTop="1" x14ac:dyDescent="0.25">
      <c r="A2" s="93" t="s">
        <v>107</v>
      </c>
      <c r="B2" s="53"/>
      <c r="C2" s="96" t="s">
        <v>108</v>
      </c>
      <c r="D2" s="96"/>
      <c r="E2" s="96" t="s">
        <v>109</v>
      </c>
      <c r="F2" s="96"/>
      <c r="G2" s="96" t="s">
        <v>110</v>
      </c>
      <c r="H2" s="96"/>
      <c r="I2" s="97" t="s">
        <v>164</v>
      </c>
      <c r="J2" s="98"/>
      <c r="K2" s="54" t="s">
        <v>165</v>
      </c>
      <c r="L2" s="55"/>
    </row>
    <row r="3" spans="1:12" x14ac:dyDescent="0.25">
      <c r="A3" s="94"/>
      <c r="B3" s="56"/>
      <c r="C3" s="99" t="s">
        <v>111</v>
      </c>
      <c r="D3" s="99"/>
      <c r="E3" s="100" t="s">
        <v>111</v>
      </c>
      <c r="F3" s="100"/>
      <c r="G3" s="99" t="s">
        <v>111</v>
      </c>
      <c r="H3" s="99"/>
      <c r="I3" s="99" t="s">
        <v>111</v>
      </c>
      <c r="J3" s="101"/>
      <c r="K3" s="87" t="s">
        <v>111</v>
      </c>
      <c r="L3" s="57"/>
    </row>
    <row r="4" spans="1:12" x14ac:dyDescent="0.25">
      <c r="A4" s="95"/>
      <c r="B4" s="58" t="s">
        <v>0</v>
      </c>
      <c r="C4" s="59" t="s">
        <v>112</v>
      </c>
      <c r="D4" s="59" t="s">
        <v>113</v>
      </c>
      <c r="E4" s="60" t="s">
        <v>112</v>
      </c>
      <c r="F4" s="60" t="s">
        <v>113</v>
      </c>
      <c r="G4" s="59" t="s">
        <v>112</v>
      </c>
      <c r="H4" s="59" t="s">
        <v>113</v>
      </c>
      <c r="I4" s="59" t="s">
        <v>112</v>
      </c>
      <c r="J4" s="61" t="s">
        <v>113</v>
      </c>
      <c r="K4" s="87"/>
      <c r="L4" s="52"/>
    </row>
    <row r="5" spans="1:12" x14ac:dyDescent="0.25">
      <c r="A5" s="62">
        <v>1</v>
      </c>
      <c r="B5" s="63" t="s">
        <v>114</v>
      </c>
      <c r="C5" s="64">
        <v>0</v>
      </c>
      <c r="D5" s="64">
        <v>0</v>
      </c>
      <c r="E5" s="65">
        <v>262</v>
      </c>
      <c r="F5" s="65">
        <v>300</v>
      </c>
      <c r="G5" s="65">
        <v>956</v>
      </c>
      <c r="H5" s="65">
        <v>300</v>
      </c>
      <c r="I5" s="60">
        <v>1218</v>
      </c>
      <c r="J5" s="66">
        <v>600</v>
      </c>
      <c r="K5" s="67">
        <v>1818</v>
      </c>
      <c r="L5" s="52"/>
    </row>
    <row r="6" spans="1:12" x14ac:dyDescent="0.25">
      <c r="A6" s="62">
        <v>2</v>
      </c>
      <c r="B6" s="63" t="s">
        <v>115</v>
      </c>
      <c r="C6" s="64">
        <v>2005</v>
      </c>
      <c r="D6" s="64">
        <v>1000</v>
      </c>
      <c r="E6" s="65">
        <v>16</v>
      </c>
      <c r="F6" s="65">
        <v>0</v>
      </c>
      <c r="G6" s="65">
        <v>5</v>
      </c>
      <c r="H6" s="65">
        <v>0</v>
      </c>
      <c r="I6" s="60">
        <v>2026</v>
      </c>
      <c r="J6" s="66">
        <v>1000</v>
      </c>
      <c r="K6" s="67">
        <v>3026</v>
      </c>
      <c r="L6" s="52"/>
    </row>
    <row r="7" spans="1:12" x14ac:dyDescent="0.25">
      <c r="A7" s="62">
        <v>3</v>
      </c>
      <c r="B7" s="63" t="s">
        <v>11</v>
      </c>
      <c r="C7" s="64">
        <v>3</v>
      </c>
      <c r="D7" s="64">
        <v>0</v>
      </c>
      <c r="E7" s="65">
        <v>54</v>
      </c>
      <c r="F7" s="65">
        <v>0</v>
      </c>
      <c r="G7" s="65">
        <v>3</v>
      </c>
      <c r="H7" s="65">
        <v>0</v>
      </c>
      <c r="I7" s="60">
        <v>60</v>
      </c>
      <c r="J7" s="66">
        <v>0</v>
      </c>
      <c r="K7" s="67">
        <v>60</v>
      </c>
      <c r="L7" s="52"/>
    </row>
    <row r="8" spans="1:12" x14ac:dyDescent="0.25">
      <c r="A8" s="62">
        <v>4</v>
      </c>
      <c r="B8" s="63" t="s">
        <v>12</v>
      </c>
      <c r="C8" s="64">
        <v>5</v>
      </c>
      <c r="D8" s="64">
        <v>0</v>
      </c>
      <c r="E8" s="65">
        <v>8</v>
      </c>
      <c r="F8" s="65">
        <v>0</v>
      </c>
      <c r="G8" s="65">
        <v>5</v>
      </c>
      <c r="H8" s="65">
        <v>0</v>
      </c>
      <c r="I8" s="60">
        <v>18</v>
      </c>
      <c r="J8" s="66">
        <v>0</v>
      </c>
      <c r="K8" s="67">
        <v>18</v>
      </c>
      <c r="L8" s="52"/>
    </row>
    <row r="9" spans="1:12" x14ac:dyDescent="0.25">
      <c r="A9" s="62">
        <v>5</v>
      </c>
      <c r="B9" s="63" t="s">
        <v>13</v>
      </c>
      <c r="C9" s="64"/>
      <c r="D9" s="64">
        <v>0</v>
      </c>
      <c r="E9" s="65">
        <v>0</v>
      </c>
      <c r="F9" s="65">
        <v>0</v>
      </c>
      <c r="G9" s="65">
        <v>566</v>
      </c>
      <c r="H9" s="65">
        <v>1300</v>
      </c>
      <c r="I9" s="60">
        <v>566</v>
      </c>
      <c r="J9" s="66">
        <v>1300</v>
      </c>
      <c r="K9" s="67">
        <v>1866</v>
      </c>
      <c r="L9" s="52"/>
    </row>
    <row r="10" spans="1:12" x14ac:dyDescent="0.25">
      <c r="A10" s="62">
        <v>6</v>
      </c>
      <c r="B10" s="63" t="s">
        <v>14</v>
      </c>
      <c r="C10" s="64">
        <v>0</v>
      </c>
      <c r="D10" s="64">
        <v>0</v>
      </c>
      <c r="E10" s="65">
        <v>203</v>
      </c>
      <c r="F10" s="65">
        <v>0</v>
      </c>
      <c r="G10" s="65">
        <v>400</v>
      </c>
      <c r="H10" s="65">
        <v>0</v>
      </c>
      <c r="I10" s="60">
        <v>603</v>
      </c>
      <c r="J10" s="66">
        <v>0</v>
      </c>
      <c r="K10" s="67">
        <v>603</v>
      </c>
      <c r="L10" s="52"/>
    </row>
    <row r="11" spans="1:12" x14ac:dyDescent="0.25">
      <c r="A11" s="62">
        <v>7</v>
      </c>
      <c r="B11" s="63" t="s">
        <v>15</v>
      </c>
      <c r="C11" s="64">
        <v>0</v>
      </c>
      <c r="D11" s="64">
        <v>0</v>
      </c>
      <c r="E11" s="65">
        <v>12</v>
      </c>
      <c r="F11" s="65">
        <v>0</v>
      </c>
      <c r="G11" s="65">
        <v>2</v>
      </c>
      <c r="H11" s="65">
        <v>0</v>
      </c>
      <c r="I11" s="60">
        <v>14</v>
      </c>
      <c r="J11" s="66">
        <v>0</v>
      </c>
      <c r="K11" s="67">
        <v>14</v>
      </c>
      <c r="L11" s="52"/>
    </row>
    <row r="12" spans="1:12" x14ac:dyDescent="0.25">
      <c r="A12" s="62">
        <v>8</v>
      </c>
      <c r="B12" s="63" t="s">
        <v>16</v>
      </c>
      <c r="C12" s="64">
        <v>0</v>
      </c>
      <c r="D12" s="64">
        <v>0</v>
      </c>
      <c r="E12" s="65">
        <v>11</v>
      </c>
      <c r="F12" s="65">
        <v>0</v>
      </c>
      <c r="G12" s="65">
        <v>3</v>
      </c>
      <c r="H12" s="65">
        <v>0</v>
      </c>
      <c r="I12" s="60">
        <v>14</v>
      </c>
      <c r="J12" s="66">
        <v>0</v>
      </c>
      <c r="K12" s="67">
        <v>14</v>
      </c>
      <c r="L12" s="52"/>
    </row>
    <row r="13" spans="1:12" x14ac:dyDescent="0.25">
      <c r="A13" s="62">
        <v>9</v>
      </c>
      <c r="B13" s="63" t="s">
        <v>116</v>
      </c>
      <c r="C13" s="64">
        <v>0</v>
      </c>
      <c r="D13" s="64">
        <v>0</v>
      </c>
      <c r="E13" s="65">
        <v>0</v>
      </c>
      <c r="F13" s="65">
        <v>0</v>
      </c>
      <c r="G13" s="65">
        <v>0</v>
      </c>
      <c r="H13" s="65">
        <v>0</v>
      </c>
      <c r="I13" s="60">
        <v>0</v>
      </c>
      <c r="J13" s="66">
        <v>0</v>
      </c>
      <c r="K13" s="67">
        <v>0</v>
      </c>
      <c r="L13" s="52"/>
    </row>
    <row r="14" spans="1:12" x14ac:dyDescent="0.25">
      <c r="A14" s="62">
        <v>10</v>
      </c>
      <c r="B14" s="63" t="s">
        <v>18</v>
      </c>
      <c r="C14" s="64">
        <v>4324</v>
      </c>
      <c r="D14" s="64">
        <v>4006</v>
      </c>
      <c r="E14" s="65">
        <v>38</v>
      </c>
      <c r="F14" s="65">
        <v>1</v>
      </c>
      <c r="G14" s="65">
        <v>1878</v>
      </c>
      <c r="H14" s="65">
        <v>0</v>
      </c>
      <c r="I14" s="60">
        <v>6240</v>
      </c>
      <c r="J14" s="66">
        <v>4007</v>
      </c>
      <c r="K14" s="67">
        <v>10247</v>
      </c>
      <c r="L14" s="52"/>
    </row>
    <row r="15" spans="1:12" x14ac:dyDescent="0.25">
      <c r="A15" s="62">
        <v>11</v>
      </c>
      <c r="B15" s="63" t="s">
        <v>19</v>
      </c>
      <c r="C15" s="64">
        <v>0</v>
      </c>
      <c r="D15" s="64">
        <v>0</v>
      </c>
      <c r="E15" s="65">
        <v>0</v>
      </c>
      <c r="F15" s="65">
        <v>0</v>
      </c>
      <c r="G15" s="65">
        <v>0</v>
      </c>
      <c r="H15" s="65">
        <v>0</v>
      </c>
      <c r="I15" s="60">
        <v>0</v>
      </c>
      <c r="J15" s="66">
        <v>0</v>
      </c>
      <c r="K15" s="67">
        <v>0</v>
      </c>
      <c r="L15" s="52"/>
    </row>
    <row r="16" spans="1:12" x14ac:dyDescent="0.25">
      <c r="A16" s="62">
        <v>12</v>
      </c>
      <c r="B16" s="63" t="s">
        <v>20</v>
      </c>
      <c r="C16" s="64">
        <v>0</v>
      </c>
      <c r="D16" s="64">
        <v>0</v>
      </c>
      <c r="E16" s="65">
        <v>0</v>
      </c>
      <c r="F16" s="65">
        <v>0</v>
      </c>
      <c r="G16" s="65">
        <v>5045</v>
      </c>
      <c r="H16" s="65">
        <v>1000</v>
      </c>
      <c r="I16" s="60">
        <v>5045</v>
      </c>
      <c r="J16" s="66">
        <v>1000</v>
      </c>
      <c r="K16" s="67">
        <v>6045</v>
      </c>
      <c r="L16" s="52"/>
    </row>
    <row r="17" spans="1:11" x14ac:dyDescent="0.25">
      <c r="A17" s="62">
        <v>13</v>
      </c>
      <c r="B17" s="63" t="s">
        <v>21</v>
      </c>
      <c r="C17" s="64">
        <v>0</v>
      </c>
      <c r="D17" s="64">
        <v>0</v>
      </c>
      <c r="E17" s="65">
        <v>0</v>
      </c>
      <c r="F17" s="65">
        <v>0</v>
      </c>
      <c r="G17" s="65">
        <v>1</v>
      </c>
      <c r="H17" s="65">
        <v>0</v>
      </c>
      <c r="I17" s="60">
        <v>1</v>
      </c>
      <c r="J17" s="66">
        <v>0</v>
      </c>
      <c r="K17" s="67">
        <v>1</v>
      </c>
    </row>
    <row r="18" spans="1:11" x14ac:dyDescent="0.25">
      <c r="A18" s="62">
        <v>14</v>
      </c>
      <c r="B18" s="63" t="s">
        <v>22</v>
      </c>
      <c r="C18" s="64">
        <v>10</v>
      </c>
      <c r="D18" s="64">
        <v>0</v>
      </c>
      <c r="E18" s="65">
        <v>13</v>
      </c>
      <c r="F18" s="65">
        <v>0</v>
      </c>
      <c r="G18" s="65">
        <v>54</v>
      </c>
      <c r="H18" s="65">
        <v>27</v>
      </c>
      <c r="I18" s="60">
        <v>77</v>
      </c>
      <c r="J18" s="66">
        <v>27</v>
      </c>
      <c r="K18" s="67">
        <v>104</v>
      </c>
    </row>
    <row r="19" spans="1:11" x14ac:dyDescent="0.25">
      <c r="A19" s="62">
        <v>15</v>
      </c>
      <c r="B19" s="63" t="s">
        <v>117</v>
      </c>
      <c r="C19" s="64">
        <v>78</v>
      </c>
      <c r="D19" s="64">
        <v>0</v>
      </c>
      <c r="E19" s="65">
        <v>74</v>
      </c>
      <c r="F19" s="65">
        <v>0</v>
      </c>
      <c r="G19" s="65">
        <v>9464</v>
      </c>
      <c r="H19" s="65">
        <v>51</v>
      </c>
      <c r="I19" s="60">
        <v>9616</v>
      </c>
      <c r="J19" s="66">
        <v>51</v>
      </c>
      <c r="K19" s="67">
        <v>9667</v>
      </c>
    </row>
    <row r="20" spans="1:11" x14ac:dyDescent="0.25">
      <c r="A20" s="62">
        <v>16</v>
      </c>
      <c r="B20" s="63" t="s">
        <v>23</v>
      </c>
      <c r="C20" s="64">
        <v>0</v>
      </c>
      <c r="D20" s="64">
        <v>0</v>
      </c>
      <c r="E20" s="65">
        <v>0</v>
      </c>
      <c r="F20" s="65">
        <v>0</v>
      </c>
      <c r="G20" s="65">
        <v>0</v>
      </c>
      <c r="H20" s="65">
        <v>0</v>
      </c>
      <c r="I20" s="60">
        <v>0</v>
      </c>
      <c r="J20" s="66">
        <v>0</v>
      </c>
      <c r="K20" s="67">
        <v>0</v>
      </c>
    </row>
    <row r="21" spans="1:11" x14ac:dyDescent="0.25">
      <c r="A21" s="62">
        <v>17</v>
      </c>
      <c r="B21" s="63" t="s">
        <v>24</v>
      </c>
      <c r="C21" s="64">
        <v>0</v>
      </c>
      <c r="D21" s="64">
        <v>0</v>
      </c>
      <c r="E21" s="65">
        <v>0</v>
      </c>
      <c r="F21" s="65">
        <v>0</v>
      </c>
      <c r="G21" s="65">
        <v>93</v>
      </c>
      <c r="H21" s="65">
        <v>0</v>
      </c>
      <c r="I21" s="60">
        <v>93</v>
      </c>
      <c r="J21" s="66">
        <v>0</v>
      </c>
      <c r="K21" s="67">
        <v>93</v>
      </c>
    </row>
    <row r="22" spans="1:11" x14ac:dyDescent="0.25">
      <c r="A22" s="62">
        <v>18</v>
      </c>
      <c r="B22" s="63" t="s">
        <v>25</v>
      </c>
      <c r="C22" s="64">
        <v>500</v>
      </c>
      <c r="D22" s="64">
        <v>0</v>
      </c>
      <c r="E22" s="65"/>
      <c r="F22" s="65">
        <v>1880</v>
      </c>
      <c r="G22" s="65">
        <v>0</v>
      </c>
      <c r="H22" s="65">
        <v>0</v>
      </c>
      <c r="I22" s="60">
        <v>500</v>
      </c>
      <c r="J22" s="66">
        <v>1880</v>
      </c>
      <c r="K22" s="67">
        <v>2380</v>
      </c>
    </row>
    <row r="23" spans="1:11" x14ac:dyDescent="0.25">
      <c r="A23" s="62">
        <v>19</v>
      </c>
      <c r="B23" s="63" t="s">
        <v>26</v>
      </c>
      <c r="C23" s="64">
        <v>1</v>
      </c>
      <c r="D23" s="64">
        <v>0</v>
      </c>
      <c r="E23" s="65">
        <v>2229</v>
      </c>
      <c r="F23" s="65">
        <v>46</v>
      </c>
      <c r="G23" s="65">
        <v>257</v>
      </c>
      <c r="H23" s="65">
        <v>0</v>
      </c>
      <c r="I23" s="60">
        <v>2487</v>
      </c>
      <c r="J23" s="66">
        <v>46</v>
      </c>
      <c r="K23" s="67">
        <v>2533</v>
      </c>
    </row>
    <row r="24" spans="1:11" x14ac:dyDescent="0.25">
      <c r="A24" s="62">
        <v>20</v>
      </c>
      <c r="B24" s="63" t="s">
        <v>27</v>
      </c>
      <c r="C24" s="64">
        <v>316</v>
      </c>
      <c r="D24" s="64">
        <v>0</v>
      </c>
      <c r="E24" s="65">
        <v>506</v>
      </c>
      <c r="F24" s="65">
        <v>0</v>
      </c>
      <c r="G24" s="65">
        <v>579</v>
      </c>
      <c r="H24" s="65">
        <v>2</v>
      </c>
      <c r="I24" s="60">
        <v>1401</v>
      </c>
      <c r="J24" s="66">
        <v>2</v>
      </c>
      <c r="K24" s="67">
        <v>1403</v>
      </c>
    </row>
    <row r="25" spans="1:11" x14ac:dyDescent="0.25">
      <c r="A25" s="62">
        <v>21</v>
      </c>
      <c r="B25" s="63" t="s">
        <v>28</v>
      </c>
      <c r="C25" s="64">
        <v>598</v>
      </c>
      <c r="D25" s="64">
        <v>5059</v>
      </c>
      <c r="E25" s="65">
        <v>5</v>
      </c>
      <c r="F25" s="65">
        <v>0</v>
      </c>
      <c r="G25" s="65">
        <v>8</v>
      </c>
      <c r="H25" s="65">
        <v>0</v>
      </c>
      <c r="I25" s="60">
        <v>611</v>
      </c>
      <c r="J25" s="66">
        <v>5059</v>
      </c>
      <c r="K25" s="67">
        <v>5670</v>
      </c>
    </row>
    <row r="26" spans="1:11" x14ac:dyDescent="0.25">
      <c r="A26" s="62">
        <v>22</v>
      </c>
      <c r="B26" s="63" t="s">
        <v>29</v>
      </c>
      <c r="C26" s="64">
        <v>325</v>
      </c>
      <c r="D26" s="64">
        <v>470</v>
      </c>
      <c r="E26" s="65">
        <v>4</v>
      </c>
      <c r="F26" s="65">
        <v>0</v>
      </c>
      <c r="G26" s="65">
        <v>0</v>
      </c>
      <c r="H26" s="65">
        <v>0</v>
      </c>
      <c r="I26" s="60">
        <v>329</v>
      </c>
      <c r="J26" s="66">
        <v>470</v>
      </c>
      <c r="K26" s="67">
        <v>799</v>
      </c>
    </row>
    <row r="27" spans="1:11" x14ac:dyDescent="0.25">
      <c r="A27" s="62">
        <v>23</v>
      </c>
      <c r="B27" s="63" t="s">
        <v>30</v>
      </c>
      <c r="C27" s="64">
        <v>0</v>
      </c>
      <c r="D27" s="64">
        <v>0</v>
      </c>
      <c r="E27" s="65">
        <v>1509</v>
      </c>
      <c r="F27" s="65">
        <v>2500</v>
      </c>
      <c r="G27" s="65"/>
      <c r="H27" s="65">
        <v>0</v>
      </c>
      <c r="I27" s="60">
        <v>1509</v>
      </c>
      <c r="J27" s="66">
        <v>2500</v>
      </c>
      <c r="K27" s="67">
        <v>4009</v>
      </c>
    </row>
    <row r="28" spans="1:11" x14ac:dyDescent="0.25">
      <c r="A28" s="62">
        <v>24</v>
      </c>
      <c r="B28" s="63" t="s">
        <v>31</v>
      </c>
      <c r="C28" s="64">
        <v>3</v>
      </c>
      <c r="D28" s="64">
        <v>0</v>
      </c>
      <c r="E28" s="65">
        <v>2</v>
      </c>
      <c r="F28" s="65">
        <v>0</v>
      </c>
      <c r="G28" s="65">
        <v>815</v>
      </c>
      <c r="H28" s="65">
        <v>230</v>
      </c>
      <c r="I28" s="60">
        <v>820</v>
      </c>
      <c r="J28" s="66">
        <v>230</v>
      </c>
      <c r="K28" s="67">
        <v>1050</v>
      </c>
    </row>
    <row r="29" spans="1:11" x14ac:dyDescent="0.25">
      <c r="A29" s="62">
        <v>25</v>
      </c>
      <c r="B29" s="63" t="s">
        <v>32</v>
      </c>
      <c r="C29" s="64">
        <v>0</v>
      </c>
      <c r="D29" s="64">
        <v>0</v>
      </c>
      <c r="E29" s="65">
        <v>0</v>
      </c>
      <c r="F29" s="65">
        <v>0</v>
      </c>
      <c r="G29" s="65">
        <v>0</v>
      </c>
      <c r="H29" s="65">
        <v>0</v>
      </c>
      <c r="I29" s="60">
        <v>0</v>
      </c>
      <c r="J29" s="66">
        <v>0</v>
      </c>
      <c r="K29" s="67">
        <v>0</v>
      </c>
    </row>
    <row r="30" spans="1:11" x14ac:dyDescent="0.25">
      <c r="A30" s="62">
        <v>26</v>
      </c>
      <c r="B30" s="63" t="s">
        <v>118</v>
      </c>
      <c r="C30" s="64">
        <v>5</v>
      </c>
      <c r="D30" s="64">
        <v>0</v>
      </c>
      <c r="E30" s="65">
        <v>1</v>
      </c>
      <c r="F30" s="65">
        <v>0</v>
      </c>
      <c r="G30" s="65">
        <v>505</v>
      </c>
      <c r="H30" s="65">
        <v>0</v>
      </c>
      <c r="I30" s="60">
        <v>511</v>
      </c>
      <c r="J30" s="66">
        <v>0</v>
      </c>
      <c r="K30" s="67">
        <v>511</v>
      </c>
    </row>
    <row r="31" spans="1:11" x14ac:dyDescent="0.25">
      <c r="A31" s="62">
        <v>27</v>
      </c>
      <c r="B31" s="63" t="s">
        <v>34</v>
      </c>
      <c r="C31" s="64">
        <v>26</v>
      </c>
      <c r="D31" s="64">
        <v>0</v>
      </c>
      <c r="E31" s="65">
        <v>1006</v>
      </c>
      <c r="F31" s="65">
        <v>5000</v>
      </c>
      <c r="G31" s="65">
        <v>0</v>
      </c>
      <c r="H31" s="65">
        <v>1</v>
      </c>
      <c r="I31" s="60">
        <v>1032</v>
      </c>
      <c r="J31" s="66">
        <v>5001</v>
      </c>
      <c r="K31" s="67">
        <v>6033</v>
      </c>
    </row>
    <row r="32" spans="1:11" x14ac:dyDescent="0.25">
      <c r="A32" s="62">
        <v>28</v>
      </c>
      <c r="B32" s="63" t="s">
        <v>35</v>
      </c>
      <c r="C32" s="64">
        <v>1511</v>
      </c>
      <c r="D32" s="64">
        <v>2400</v>
      </c>
      <c r="E32" s="65">
        <v>17</v>
      </c>
      <c r="F32" s="65">
        <v>100</v>
      </c>
      <c r="G32" s="65">
        <v>2</v>
      </c>
      <c r="H32" s="65">
        <v>3801</v>
      </c>
      <c r="I32" s="60">
        <v>1530</v>
      </c>
      <c r="J32" s="66">
        <v>6301</v>
      </c>
      <c r="K32" s="67">
        <v>7831</v>
      </c>
    </row>
    <row r="33" spans="1:11" x14ac:dyDescent="0.25">
      <c r="A33" s="62">
        <v>29</v>
      </c>
      <c r="B33" s="63" t="s">
        <v>36</v>
      </c>
      <c r="C33" s="64">
        <v>1809</v>
      </c>
      <c r="D33" s="64">
        <v>0</v>
      </c>
      <c r="E33" s="65">
        <v>1221</v>
      </c>
      <c r="F33" s="65">
        <v>6100</v>
      </c>
      <c r="G33" s="65">
        <v>0</v>
      </c>
      <c r="H33" s="65">
        <v>1</v>
      </c>
      <c r="I33" s="60">
        <v>3030</v>
      </c>
      <c r="J33" s="66">
        <v>6101</v>
      </c>
      <c r="K33" s="67">
        <v>9131</v>
      </c>
    </row>
    <row r="34" spans="1:11" x14ac:dyDescent="0.25">
      <c r="A34" s="62">
        <v>30</v>
      </c>
      <c r="B34" s="63" t="s">
        <v>37</v>
      </c>
      <c r="C34" s="64">
        <v>0</v>
      </c>
      <c r="D34" s="64">
        <v>0</v>
      </c>
      <c r="E34" s="65">
        <v>0</v>
      </c>
      <c r="F34" s="65">
        <v>0</v>
      </c>
      <c r="G34" s="65">
        <v>0</v>
      </c>
      <c r="H34" s="65">
        <v>0</v>
      </c>
      <c r="I34" s="60">
        <v>0</v>
      </c>
      <c r="J34" s="66">
        <v>0</v>
      </c>
      <c r="K34" s="67">
        <v>0</v>
      </c>
    </row>
    <row r="35" spans="1:11" x14ac:dyDescent="0.25">
      <c r="A35" s="62">
        <v>31</v>
      </c>
      <c r="B35" s="63" t="s">
        <v>38</v>
      </c>
      <c r="C35" s="64">
        <v>9</v>
      </c>
      <c r="D35" s="64">
        <v>0</v>
      </c>
      <c r="E35" s="65">
        <v>10</v>
      </c>
      <c r="F35" s="65">
        <v>0</v>
      </c>
      <c r="G35" s="65">
        <v>0</v>
      </c>
      <c r="H35" s="65">
        <v>0</v>
      </c>
      <c r="I35" s="60">
        <v>19</v>
      </c>
      <c r="J35" s="66">
        <v>0</v>
      </c>
      <c r="K35" s="67">
        <v>19</v>
      </c>
    </row>
    <row r="36" spans="1:11" x14ac:dyDescent="0.25">
      <c r="A36" s="62">
        <v>32</v>
      </c>
      <c r="B36" s="63" t="s">
        <v>39</v>
      </c>
      <c r="C36" s="64">
        <v>29</v>
      </c>
      <c r="D36" s="64">
        <v>0</v>
      </c>
      <c r="E36" s="65">
        <v>14</v>
      </c>
      <c r="F36" s="65">
        <v>0</v>
      </c>
      <c r="G36" s="65">
        <v>0</v>
      </c>
      <c r="H36" s="65">
        <v>0</v>
      </c>
      <c r="I36" s="60">
        <v>43</v>
      </c>
      <c r="J36" s="66">
        <v>0</v>
      </c>
      <c r="K36" s="67">
        <v>43</v>
      </c>
    </row>
    <row r="37" spans="1:11" x14ac:dyDescent="0.25">
      <c r="A37" s="62">
        <v>33</v>
      </c>
      <c r="B37" s="63" t="s">
        <v>40</v>
      </c>
      <c r="C37" s="64">
        <v>0</v>
      </c>
      <c r="D37" s="64">
        <v>0</v>
      </c>
      <c r="E37" s="65">
        <v>3</v>
      </c>
      <c r="F37" s="65">
        <v>0</v>
      </c>
      <c r="G37" s="65">
        <v>5</v>
      </c>
      <c r="H37" s="65">
        <v>0</v>
      </c>
      <c r="I37" s="60">
        <v>8</v>
      </c>
      <c r="J37" s="66">
        <v>0</v>
      </c>
      <c r="K37" s="67">
        <v>8</v>
      </c>
    </row>
    <row r="38" spans="1:11" x14ac:dyDescent="0.25">
      <c r="A38" s="62">
        <v>34</v>
      </c>
      <c r="B38" s="63" t="s">
        <v>41</v>
      </c>
      <c r="C38" s="64">
        <v>0</v>
      </c>
      <c r="D38" s="64">
        <v>0</v>
      </c>
      <c r="E38" s="65">
        <v>0</v>
      </c>
      <c r="F38" s="65">
        <v>0</v>
      </c>
      <c r="G38" s="65">
        <v>20</v>
      </c>
      <c r="H38" s="65">
        <v>0</v>
      </c>
      <c r="I38" s="60">
        <v>20</v>
      </c>
      <c r="J38" s="66">
        <v>0</v>
      </c>
      <c r="K38" s="67">
        <v>20</v>
      </c>
    </row>
    <row r="39" spans="1:11" x14ac:dyDescent="0.25">
      <c r="A39" s="62">
        <v>35</v>
      </c>
      <c r="B39" s="63" t="s">
        <v>42</v>
      </c>
      <c r="C39" s="64">
        <v>0</v>
      </c>
      <c r="D39" s="64">
        <v>0</v>
      </c>
      <c r="E39" s="65">
        <v>0</v>
      </c>
      <c r="F39" s="65">
        <v>0</v>
      </c>
      <c r="G39" s="65">
        <v>0</v>
      </c>
      <c r="H39" s="65">
        <v>0</v>
      </c>
      <c r="I39" s="60">
        <v>0</v>
      </c>
      <c r="J39" s="66">
        <v>0</v>
      </c>
      <c r="K39" s="67">
        <v>0</v>
      </c>
    </row>
    <row r="40" spans="1:11" x14ac:dyDescent="0.25">
      <c r="A40" s="62">
        <v>36</v>
      </c>
      <c r="B40" s="63" t="s">
        <v>43</v>
      </c>
      <c r="C40" s="64">
        <v>41</v>
      </c>
      <c r="D40" s="64">
        <v>0</v>
      </c>
      <c r="E40" s="65">
        <v>2</v>
      </c>
      <c r="F40" s="65">
        <v>0</v>
      </c>
      <c r="G40" s="65">
        <v>0</v>
      </c>
      <c r="H40" s="65">
        <v>0</v>
      </c>
      <c r="I40" s="60">
        <v>43</v>
      </c>
      <c r="J40" s="66">
        <v>0</v>
      </c>
      <c r="K40" s="67">
        <v>43</v>
      </c>
    </row>
    <row r="41" spans="1:11" x14ac:dyDescent="0.25">
      <c r="A41" s="62">
        <v>37</v>
      </c>
      <c r="B41" s="63" t="s">
        <v>44</v>
      </c>
      <c r="C41" s="64"/>
      <c r="D41" s="64">
        <v>0</v>
      </c>
      <c r="E41" s="65"/>
      <c r="F41" s="65">
        <v>0</v>
      </c>
      <c r="G41" s="65">
        <v>0</v>
      </c>
      <c r="H41" s="65">
        <v>0</v>
      </c>
      <c r="I41" s="60">
        <v>0</v>
      </c>
      <c r="J41" s="66">
        <v>0</v>
      </c>
      <c r="K41" s="67">
        <v>0</v>
      </c>
    </row>
    <row r="42" spans="1:11" x14ac:dyDescent="0.25">
      <c r="A42" s="62">
        <v>38</v>
      </c>
      <c r="B42" s="63" t="s">
        <v>119</v>
      </c>
      <c r="C42" s="64">
        <v>30</v>
      </c>
      <c r="D42" s="64">
        <v>0</v>
      </c>
      <c r="E42" s="65">
        <v>53</v>
      </c>
      <c r="F42" s="65">
        <v>0</v>
      </c>
      <c r="G42" s="65">
        <v>26</v>
      </c>
      <c r="H42" s="65">
        <v>0</v>
      </c>
      <c r="I42" s="60">
        <v>109</v>
      </c>
      <c r="J42" s="66">
        <v>0</v>
      </c>
      <c r="K42" s="67">
        <v>109</v>
      </c>
    </row>
    <row r="43" spans="1:11" x14ac:dyDescent="0.25">
      <c r="A43" s="62">
        <v>39</v>
      </c>
      <c r="B43" s="63" t="s">
        <v>120</v>
      </c>
      <c r="C43" s="64">
        <v>134</v>
      </c>
      <c r="D43" s="64">
        <v>7</v>
      </c>
      <c r="E43" s="65">
        <v>294</v>
      </c>
      <c r="F43" s="65">
        <v>0</v>
      </c>
      <c r="G43" s="65">
        <v>177</v>
      </c>
      <c r="H43" s="65">
        <v>2</v>
      </c>
      <c r="I43" s="60">
        <v>605</v>
      </c>
      <c r="J43" s="66">
        <v>9</v>
      </c>
      <c r="K43" s="67">
        <v>614</v>
      </c>
    </row>
    <row r="44" spans="1:11" x14ac:dyDescent="0.25">
      <c r="A44" s="62">
        <v>40</v>
      </c>
      <c r="B44" s="63" t="s">
        <v>121</v>
      </c>
      <c r="C44" s="64">
        <v>0</v>
      </c>
      <c r="D44" s="64">
        <v>0</v>
      </c>
      <c r="E44" s="65">
        <v>3</v>
      </c>
      <c r="F44" s="65"/>
      <c r="G44" s="65">
        <v>0</v>
      </c>
      <c r="H44" s="65">
        <v>0</v>
      </c>
      <c r="I44" s="60">
        <v>3</v>
      </c>
      <c r="J44" s="66">
        <v>0</v>
      </c>
      <c r="K44" s="67">
        <v>3</v>
      </c>
    </row>
    <row r="45" spans="1:11" x14ac:dyDescent="0.25">
      <c r="A45" s="62">
        <v>41</v>
      </c>
      <c r="B45" s="63" t="s">
        <v>122</v>
      </c>
      <c r="C45" s="64">
        <v>5</v>
      </c>
      <c r="D45" s="64">
        <v>0</v>
      </c>
      <c r="E45" s="65">
        <v>128</v>
      </c>
      <c r="F45" s="65">
        <v>0</v>
      </c>
      <c r="G45" s="65">
        <v>40</v>
      </c>
      <c r="H45" s="65">
        <v>0</v>
      </c>
      <c r="I45" s="60">
        <v>173</v>
      </c>
      <c r="J45" s="66">
        <v>0</v>
      </c>
      <c r="K45" s="67">
        <v>173</v>
      </c>
    </row>
    <row r="46" spans="1:11" ht="15.75" thickBot="1" x14ac:dyDescent="0.3">
      <c r="A46" s="88" t="s">
        <v>123</v>
      </c>
      <c r="B46" s="89"/>
      <c r="C46" s="68">
        <v>11767</v>
      </c>
      <c r="D46" s="68">
        <v>12942</v>
      </c>
      <c r="E46" s="69">
        <v>7698</v>
      </c>
      <c r="F46" s="69">
        <v>15927</v>
      </c>
      <c r="G46" s="69">
        <v>20909</v>
      </c>
      <c r="H46" s="69">
        <v>6715</v>
      </c>
      <c r="I46" s="69">
        <v>40374</v>
      </c>
      <c r="J46" s="70">
        <v>35584</v>
      </c>
      <c r="K46" s="71">
        <v>75958</v>
      </c>
    </row>
    <row r="47" spans="1:11" ht="15.75" thickTop="1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</row>
  </sheetData>
  <mergeCells count="12">
    <mergeCell ref="K3:K4"/>
    <mergeCell ref="A46:B46"/>
    <mergeCell ref="A1:K1"/>
    <mergeCell ref="A2:A4"/>
    <mergeCell ref="C2:D2"/>
    <mergeCell ref="E2:F2"/>
    <mergeCell ref="G2:H2"/>
    <mergeCell ref="I2:J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F3" sqref="F3"/>
    </sheetView>
  </sheetViews>
  <sheetFormatPr defaultRowHeight="15" x14ac:dyDescent="0.25"/>
  <cols>
    <col min="2" max="2" width="18.85546875" customWidth="1"/>
    <col min="3" max="3" width="17" customWidth="1"/>
    <col min="4" max="4" width="15" customWidth="1"/>
    <col min="5" max="5" width="18.5703125" customWidth="1"/>
    <col min="6" max="6" width="29" customWidth="1"/>
  </cols>
  <sheetData>
    <row r="1" spans="1:6" ht="19.5" thickTop="1" thickBot="1" x14ac:dyDescent="0.4">
      <c r="A1" s="102" t="s">
        <v>124</v>
      </c>
      <c r="B1" s="103"/>
      <c r="C1" s="103"/>
      <c r="D1" s="103"/>
      <c r="E1" s="103"/>
      <c r="F1" s="104"/>
    </row>
    <row r="2" spans="1:6" ht="16.5" thickTop="1" thickBot="1" x14ac:dyDescent="0.3">
      <c r="A2" s="105" t="s">
        <v>107</v>
      </c>
      <c r="B2" s="73" t="s">
        <v>125</v>
      </c>
      <c r="C2" s="74" t="s">
        <v>126</v>
      </c>
      <c r="D2" s="74" t="s">
        <v>109</v>
      </c>
      <c r="E2" s="74" t="s">
        <v>127</v>
      </c>
      <c r="F2" s="75" t="s">
        <v>164</v>
      </c>
    </row>
    <row r="3" spans="1:6" ht="15.75" thickTop="1" x14ac:dyDescent="0.25">
      <c r="A3" s="106"/>
      <c r="B3" s="73" t="s">
        <v>125</v>
      </c>
      <c r="C3" s="76" t="s">
        <v>111</v>
      </c>
      <c r="D3" s="76" t="s">
        <v>111</v>
      </c>
      <c r="E3" s="76" t="s">
        <v>111</v>
      </c>
      <c r="F3" s="76" t="s">
        <v>111</v>
      </c>
    </row>
    <row r="4" spans="1:6" ht="18" x14ac:dyDescent="0.3">
      <c r="A4" s="77">
        <v>1</v>
      </c>
      <c r="B4" s="78" t="s">
        <v>128</v>
      </c>
      <c r="C4" s="79">
        <v>1365</v>
      </c>
      <c r="D4" s="79">
        <v>1348</v>
      </c>
      <c r="E4" s="80">
        <v>1374</v>
      </c>
      <c r="F4" s="81">
        <v>4087</v>
      </c>
    </row>
    <row r="5" spans="1:6" ht="18" x14ac:dyDescent="0.3">
      <c r="A5" s="77">
        <v>2</v>
      </c>
      <c r="B5" s="78" t="s">
        <v>129</v>
      </c>
      <c r="C5" s="79">
        <v>466</v>
      </c>
      <c r="D5" s="79">
        <v>518</v>
      </c>
      <c r="E5" s="80">
        <v>450</v>
      </c>
      <c r="F5" s="81">
        <v>1434</v>
      </c>
    </row>
    <row r="6" spans="1:6" ht="18" x14ac:dyDescent="0.3">
      <c r="A6" s="77">
        <v>3</v>
      </c>
      <c r="B6" s="78" t="s">
        <v>130</v>
      </c>
      <c r="C6" s="79">
        <v>1376</v>
      </c>
      <c r="D6" s="79">
        <v>1064</v>
      </c>
      <c r="E6" s="80">
        <v>1365</v>
      </c>
      <c r="F6" s="81">
        <v>3805</v>
      </c>
    </row>
    <row r="7" spans="1:6" ht="33" x14ac:dyDescent="0.3">
      <c r="A7" s="77">
        <v>4</v>
      </c>
      <c r="B7" s="82" t="s">
        <v>131</v>
      </c>
      <c r="C7" s="79">
        <v>2483</v>
      </c>
      <c r="D7" s="79">
        <v>2299</v>
      </c>
      <c r="E7" s="80">
        <v>2141</v>
      </c>
      <c r="F7" s="81">
        <v>6923</v>
      </c>
    </row>
    <row r="8" spans="1:6" ht="18" x14ac:dyDescent="0.3">
      <c r="A8" s="77">
        <v>5</v>
      </c>
      <c r="B8" s="78" t="s">
        <v>132</v>
      </c>
      <c r="C8" s="79">
        <v>370</v>
      </c>
      <c r="D8" s="79">
        <v>305</v>
      </c>
      <c r="E8" s="80">
        <v>304</v>
      </c>
      <c r="F8" s="81">
        <v>979</v>
      </c>
    </row>
    <row r="9" spans="1:6" ht="18" x14ac:dyDescent="0.3">
      <c r="A9" s="77">
        <v>6</v>
      </c>
      <c r="B9" s="78" t="s">
        <v>133</v>
      </c>
      <c r="C9" s="79">
        <v>1453</v>
      </c>
      <c r="D9" s="79">
        <v>1151</v>
      </c>
      <c r="E9" s="80">
        <v>870</v>
      </c>
      <c r="F9" s="81">
        <v>3474</v>
      </c>
    </row>
    <row r="10" spans="1:6" ht="18" x14ac:dyDescent="0.3">
      <c r="A10" s="77">
        <v>7</v>
      </c>
      <c r="B10" s="78" t="s">
        <v>134</v>
      </c>
      <c r="C10" s="79">
        <v>332</v>
      </c>
      <c r="D10" s="79">
        <v>386</v>
      </c>
      <c r="E10" s="80">
        <v>353</v>
      </c>
      <c r="F10" s="81">
        <v>1071</v>
      </c>
    </row>
    <row r="11" spans="1:6" ht="18" x14ac:dyDescent="0.3">
      <c r="A11" s="77">
        <v>8</v>
      </c>
      <c r="B11" s="78" t="s">
        <v>135</v>
      </c>
      <c r="C11" s="79">
        <v>460</v>
      </c>
      <c r="D11" s="79">
        <v>454</v>
      </c>
      <c r="E11" s="80">
        <v>558</v>
      </c>
      <c r="F11" s="81">
        <v>1472</v>
      </c>
    </row>
    <row r="12" spans="1:6" ht="18" x14ac:dyDescent="0.3">
      <c r="A12" s="77">
        <v>9</v>
      </c>
      <c r="B12" s="78" t="s">
        <v>136</v>
      </c>
      <c r="C12" s="79">
        <v>676</v>
      </c>
      <c r="D12" s="79">
        <v>525</v>
      </c>
      <c r="E12" s="80">
        <v>569</v>
      </c>
      <c r="F12" s="81">
        <v>1770</v>
      </c>
    </row>
    <row r="13" spans="1:6" ht="18" x14ac:dyDescent="0.3">
      <c r="A13" s="77">
        <v>10</v>
      </c>
      <c r="B13" s="78" t="s">
        <v>137</v>
      </c>
      <c r="C13" s="79">
        <v>4040</v>
      </c>
      <c r="D13" s="79">
        <v>3686</v>
      </c>
      <c r="E13" s="80">
        <v>2600</v>
      </c>
      <c r="F13" s="81">
        <v>10326</v>
      </c>
    </row>
    <row r="14" spans="1:6" ht="18" x14ac:dyDescent="0.3">
      <c r="A14" s="77">
        <v>11</v>
      </c>
      <c r="B14" s="78" t="s">
        <v>138</v>
      </c>
      <c r="C14" s="79">
        <v>582</v>
      </c>
      <c r="D14" s="79">
        <v>434</v>
      </c>
      <c r="E14" s="80">
        <v>579</v>
      </c>
      <c r="F14" s="81">
        <v>1595</v>
      </c>
    </row>
    <row r="15" spans="1:6" ht="18" x14ac:dyDescent="0.3">
      <c r="A15" s="77">
        <v>12</v>
      </c>
      <c r="B15" s="78" t="s">
        <v>139</v>
      </c>
      <c r="C15" s="79">
        <v>2288</v>
      </c>
      <c r="D15" s="79">
        <v>2339</v>
      </c>
      <c r="E15" s="80">
        <v>2256</v>
      </c>
      <c r="F15" s="81">
        <v>6883</v>
      </c>
    </row>
    <row r="16" spans="1:6" ht="18" x14ac:dyDescent="0.3">
      <c r="A16" s="77">
        <v>13</v>
      </c>
      <c r="B16" s="78" t="s">
        <v>140</v>
      </c>
      <c r="C16" s="79">
        <v>756</v>
      </c>
      <c r="D16" s="79">
        <v>764</v>
      </c>
      <c r="E16" s="80">
        <v>571</v>
      </c>
      <c r="F16" s="81">
        <v>2091</v>
      </c>
    </row>
    <row r="17" spans="1:6" ht="18" x14ac:dyDescent="0.3">
      <c r="A17" s="77">
        <v>14</v>
      </c>
      <c r="B17" s="78" t="s">
        <v>141</v>
      </c>
      <c r="C17" s="79">
        <v>2689</v>
      </c>
      <c r="D17" s="79">
        <v>2233</v>
      </c>
      <c r="E17" s="80">
        <v>1883</v>
      </c>
      <c r="F17" s="81">
        <v>6805</v>
      </c>
    </row>
    <row r="18" spans="1:6" ht="18" x14ac:dyDescent="0.3">
      <c r="A18" s="77">
        <v>15</v>
      </c>
      <c r="B18" s="78" t="s">
        <v>117</v>
      </c>
      <c r="C18" s="79">
        <v>6517</v>
      </c>
      <c r="D18" s="79">
        <v>5409</v>
      </c>
      <c r="E18" s="80">
        <v>4077</v>
      </c>
      <c r="F18" s="81">
        <v>16003</v>
      </c>
    </row>
    <row r="19" spans="1:6" ht="18" x14ac:dyDescent="0.3">
      <c r="A19" s="77">
        <v>16</v>
      </c>
      <c r="B19" s="78" t="s">
        <v>142</v>
      </c>
      <c r="C19" s="79">
        <v>500</v>
      </c>
      <c r="D19" s="79">
        <v>654</v>
      </c>
      <c r="E19" s="80">
        <v>797</v>
      </c>
      <c r="F19" s="81">
        <v>1951</v>
      </c>
    </row>
    <row r="20" spans="1:6" ht="18" x14ac:dyDescent="0.3">
      <c r="A20" s="77">
        <v>17</v>
      </c>
      <c r="B20" s="78" t="s">
        <v>143</v>
      </c>
      <c r="C20" s="79">
        <v>2361</v>
      </c>
      <c r="D20" s="79">
        <v>2029</v>
      </c>
      <c r="E20" s="80">
        <v>1345</v>
      </c>
      <c r="F20" s="81">
        <v>5735</v>
      </c>
    </row>
    <row r="21" spans="1:6" ht="18" x14ac:dyDescent="0.3">
      <c r="A21" s="77">
        <v>18</v>
      </c>
      <c r="B21" s="78" t="s">
        <v>144</v>
      </c>
      <c r="C21" s="79">
        <v>191</v>
      </c>
      <c r="D21" s="79">
        <v>118</v>
      </c>
      <c r="E21" s="80">
        <v>158</v>
      </c>
      <c r="F21" s="81">
        <v>467</v>
      </c>
    </row>
    <row r="22" spans="1:6" ht="18" x14ac:dyDescent="0.3">
      <c r="A22" s="77">
        <v>19</v>
      </c>
      <c r="B22" s="78" t="s">
        <v>145</v>
      </c>
      <c r="C22" s="79">
        <v>2787</v>
      </c>
      <c r="D22" s="79">
        <v>2261</v>
      </c>
      <c r="E22" s="80">
        <v>2393</v>
      </c>
      <c r="F22" s="81">
        <v>7441</v>
      </c>
    </row>
    <row r="23" spans="1:6" ht="18" x14ac:dyDescent="0.3">
      <c r="A23" s="77">
        <v>20</v>
      </c>
      <c r="B23" s="78" t="s">
        <v>146</v>
      </c>
      <c r="C23" s="79">
        <v>1641</v>
      </c>
      <c r="D23" s="79">
        <v>1487</v>
      </c>
      <c r="E23" s="80">
        <v>1584</v>
      </c>
      <c r="F23" s="81">
        <v>4712</v>
      </c>
    </row>
    <row r="24" spans="1:6" ht="18" x14ac:dyDescent="0.3">
      <c r="A24" s="77">
        <v>21</v>
      </c>
      <c r="B24" s="78" t="s">
        <v>147</v>
      </c>
      <c r="C24" s="79">
        <v>486</v>
      </c>
      <c r="D24" s="79">
        <v>483</v>
      </c>
      <c r="E24" s="80">
        <v>520</v>
      </c>
      <c r="F24" s="81">
        <v>1489</v>
      </c>
    </row>
    <row r="25" spans="1:6" ht="18" x14ac:dyDescent="0.3">
      <c r="A25" s="77">
        <v>22</v>
      </c>
      <c r="B25" s="78" t="s">
        <v>148</v>
      </c>
      <c r="C25" s="79">
        <v>169</v>
      </c>
      <c r="D25" s="79">
        <v>124</v>
      </c>
      <c r="E25" s="80">
        <v>127</v>
      </c>
      <c r="F25" s="81">
        <v>420</v>
      </c>
    </row>
    <row r="26" spans="1:6" ht="18" x14ac:dyDescent="0.3">
      <c r="A26" s="77">
        <v>23</v>
      </c>
      <c r="B26" s="78" t="s">
        <v>149</v>
      </c>
      <c r="C26" s="79">
        <v>326</v>
      </c>
      <c r="D26" s="79">
        <v>69</v>
      </c>
      <c r="E26" s="80">
        <v>503</v>
      </c>
      <c r="F26" s="81">
        <v>898</v>
      </c>
    </row>
    <row r="27" spans="1:6" ht="18" x14ac:dyDescent="0.3">
      <c r="A27" s="77">
        <v>24</v>
      </c>
      <c r="B27" s="78" t="s">
        <v>150</v>
      </c>
      <c r="C27" s="79">
        <v>1143</v>
      </c>
      <c r="D27" s="79">
        <v>963</v>
      </c>
      <c r="E27" s="80">
        <v>1006</v>
      </c>
      <c r="F27" s="81">
        <v>3112</v>
      </c>
    </row>
    <row r="28" spans="1:6" ht="18" x14ac:dyDescent="0.3">
      <c r="A28" s="77">
        <v>25</v>
      </c>
      <c r="B28" s="78" t="s">
        <v>151</v>
      </c>
      <c r="C28" s="79">
        <v>20765</v>
      </c>
      <c r="D28" s="79">
        <v>22551</v>
      </c>
      <c r="E28" s="80">
        <v>11121</v>
      </c>
      <c r="F28" s="81">
        <v>54437</v>
      </c>
    </row>
    <row r="29" spans="1:6" ht="18" x14ac:dyDescent="0.3">
      <c r="A29" s="77">
        <v>26</v>
      </c>
      <c r="B29" s="78" t="s">
        <v>152</v>
      </c>
      <c r="C29" s="79">
        <v>1095</v>
      </c>
      <c r="D29" s="79">
        <v>920</v>
      </c>
      <c r="E29" s="80">
        <v>1061</v>
      </c>
      <c r="F29" s="81">
        <v>3076</v>
      </c>
    </row>
    <row r="30" spans="1:6" ht="18" x14ac:dyDescent="0.3">
      <c r="A30" s="77">
        <v>27</v>
      </c>
      <c r="B30" s="78" t="s">
        <v>153</v>
      </c>
      <c r="C30" s="79">
        <v>692</v>
      </c>
      <c r="D30" s="79">
        <v>520</v>
      </c>
      <c r="E30" s="80">
        <v>626</v>
      </c>
      <c r="F30" s="81">
        <v>1838</v>
      </c>
    </row>
    <row r="31" spans="1:6" ht="18" x14ac:dyDescent="0.3">
      <c r="A31" s="77">
        <v>28</v>
      </c>
      <c r="B31" s="78" t="s">
        <v>154</v>
      </c>
      <c r="C31" s="79">
        <v>3790</v>
      </c>
      <c r="D31" s="79">
        <v>3288</v>
      </c>
      <c r="E31" s="80">
        <v>2817</v>
      </c>
      <c r="F31" s="81">
        <v>9895</v>
      </c>
    </row>
    <row r="32" spans="1:6" ht="18" x14ac:dyDescent="0.3">
      <c r="A32" s="77">
        <v>29</v>
      </c>
      <c r="B32" s="78" t="s">
        <v>155</v>
      </c>
      <c r="C32" s="79">
        <v>1558</v>
      </c>
      <c r="D32" s="79">
        <v>1537</v>
      </c>
      <c r="E32" s="80">
        <v>1384</v>
      </c>
      <c r="F32" s="81">
        <v>4479</v>
      </c>
    </row>
    <row r="33" spans="1:6" ht="18" x14ac:dyDescent="0.3">
      <c r="A33" s="77">
        <v>30</v>
      </c>
      <c r="B33" s="78" t="s">
        <v>156</v>
      </c>
      <c r="C33" s="79">
        <v>1282</v>
      </c>
      <c r="D33" s="79">
        <v>1072</v>
      </c>
      <c r="E33" s="80">
        <v>979</v>
      </c>
      <c r="F33" s="81">
        <v>3333</v>
      </c>
    </row>
    <row r="34" spans="1:6" ht="18" x14ac:dyDescent="0.3">
      <c r="A34" s="77">
        <v>31</v>
      </c>
      <c r="B34" s="78" t="s">
        <v>157</v>
      </c>
      <c r="C34" s="79">
        <v>5020</v>
      </c>
      <c r="D34" s="79">
        <v>4049</v>
      </c>
      <c r="E34" s="80">
        <v>2551</v>
      </c>
      <c r="F34" s="81">
        <v>11620</v>
      </c>
    </row>
    <row r="35" spans="1:6" ht="18" x14ac:dyDescent="0.3">
      <c r="A35" s="77">
        <v>32</v>
      </c>
      <c r="B35" s="78" t="s">
        <v>158</v>
      </c>
      <c r="C35" s="79">
        <v>1226</v>
      </c>
      <c r="D35" s="79">
        <v>1021</v>
      </c>
      <c r="E35" s="80">
        <v>1134</v>
      </c>
      <c r="F35" s="81">
        <v>3381</v>
      </c>
    </row>
    <row r="36" spans="1:6" ht="18" x14ac:dyDescent="0.3">
      <c r="A36" s="77">
        <v>33</v>
      </c>
      <c r="B36" s="78" t="s">
        <v>159</v>
      </c>
      <c r="C36" s="79">
        <v>5012</v>
      </c>
      <c r="D36" s="79">
        <v>3398</v>
      </c>
      <c r="E36" s="80">
        <v>2601</v>
      </c>
      <c r="F36" s="81">
        <v>11011</v>
      </c>
    </row>
    <row r="37" spans="1:6" ht="18" x14ac:dyDescent="0.3">
      <c r="A37" s="77">
        <v>34</v>
      </c>
      <c r="B37" s="78" t="s">
        <v>160</v>
      </c>
      <c r="C37" s="79">
        <v>358</v>
      </c>
      <c r="D37" s="79">
        <v>246</v>
      </c>
      <c r="E37" s="80">
        <v>218</v>
      </c>
      <c r="F37" s="81">
        <v>822</v>
      </c>
    </row>
    <row r="38" spans="1:6" ht="18" x14ac:dyDescent="0.3">
      <c r="A38" s="77">
        <v>35</v>
      </c>
      <c r="B38" s="78" t="s">
        <v>161</v>
      </c>
      <c r="C38" s="79">
        <v>257</v>
      </c>
      <c r="D38" s="79">
        <v>182</v>
      </c>
      <c r="E38" s="80">
        <v>216</v>
      </c>
      <c r="F38" s="81">
        <v>655</v>
      </c>
    </row>
    <row r="39" spans="1:6" ht="18" x14ac:dyDescent="0.3">
      <c r="A39" s="77">
        <v>36</v>
      </c>
      <c r="B39" s="78" t="s">
        <v>162</v>
      </c>
      <c r="C39" s="79">
        <v>225</v>
      </c>
      <c r="D39" s="79">
        <v>187</v>
      </c>
      <c r="E39" s="80">
        <v>247</v>
      </c>
      <c r="F39" s="81">
        <v>659</v>
      </c>
    </row>
    <row r="40" spans="1:6" ht="18" x14ac:dyDescent="0.3">
      <c r="A40" s="77">
        <v>37</v>
      </c>
      <c r="B40" s="78" t="s">
        <v>163</v>
      </c>
      <c r="C40" s="83">
        <v>149</v>
      </c>
      <c r="D40" s="83">
        <v>202</v>
      </c>
      <c r="E40" s="80">
        <v>65</v>
      </c>
      <c r="F40" s="81">
        <v>416</v>
      </c>
    </row>
    <row r="41" spans="1:6" ht="18.75" thickBot="1" x14ac:dyDescent="0.3">
      <c r="A41" s="107" t="s">
        <v>123</v>
      </c>
      <c r="B41" s="108"/>
      <c r="C41" s="84">
        <v>76886</v>
      </c>
      <c r="D41" s="84">
        <v>70276</v>
      </c>
      <c r="E41" s="85">
        <v>53403</v>
      </c>
      <c r="F41" s="85">
        <v>200565</v>
      </c>
    </row>
    <row r="42" spans="1:6" ht="15.75" thickTop="1" x14ac:dyDescent="0.25">
      <c r="A42" s="72"/>
      <c r="B42" s="72"/>
      <c r="C42" s="72"/>
      <c r="D42" s="72"/>
      <c r="E42" s="72"/>
      <c r="F42" s="72"/>
    </row>
  </sheetData>
  <mergeCells count="3">
    <mergeCell ref="A1:F1"/>
    <mergeCell ref="A2:A3"/>
    <mergeCell ref="A41:B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1" workbookViewId="0">
      <selection activeCell="K35" sqref="K35"/>
    </sheetView>
  </sheetViews>
  <sheetFormatPr defaultRowHeight="15" x14ac:dyDescent="0.25"/>
  <cols>
    <col min="1" max="1" width="21.85546875" customWidth="1"/>
    <col min="2" max="2" width="7.7109375" bestFit="1" customWidth="1"/>
    <col min="3" max="3" width="11.140625" customWidth="1"/>
    <col min="4" max="4" width="12.140625" customWidth="1"/>
    <col min="5" max="5" width="15" bestFit="1" customWidth="1"/>
    <col min="6" max="6" width="19.140625" bestFit="1" customWidth="1"/>
    <col min="7" max="7" width="17.42578125" bestFit="1" customWidth="1"/>
    <col min="8" max="8" width="19.42578125" bestFit="1" customWidth="1"/>
    <col min="9" max="9" width="20.140625" bestFit="1" customWidth="1"/>
  </cols>
  <sheetData>
    <row r="1" spans="1:9" ht="16.5" thickBot="1" x14ac:dyDescent="0.3">
      <c r="A1" s="109" t="s">
        <v>101</v>
      </c>
      <c r="B1" s="110"/>
      <c r="C1" s="110"/>
      <c r="D1" s="110"/>
      <c r="E1" s="110"/>
      <c r="F1" s="110"/>
      <c r="G1" s="110"/>
      <c r="H1" s="110"/>
      <c r="I1" s="110"/>
    </row>
    <row r="2" spans="1:9" ht="15.75" thickBot="1" x14ac:dyDescent="0.3">
      <c r="A2" s="11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3" t="s">
        <v>8</v>
      </c>
    </row>
    <row r="3" spans="1:9" ht="15.75" x14ac:dyDescent="0.25">
      <c r="A3" s="9" t="s">
        <v>9</v>
      </c>
      <c r="B3" s="42">
        <v>1</v>
      </c>
      <c r="C3" s="42">
        <v>18</v>
      </c>
      <c r="D3" s="42">
        <v>0</v>
      </c>
      <c r="E3" s="42">
        <v>19</v>
      </c>
      <c r="F3" s="42">
        <v>70</v>
      </c>
      <c r="G3" s="42">
        <v>2</v>
      </c>
      <c r="H3" s="42">
        <v>72</v>
      </c>
      <c r="I3" s="43">
        <v>242</v>
      </c>
    </row>
    <row r="4" spans="1:9" ht="15.75" x14ac:dyDescent="0.25">
      <c r="A4" s="5" t="s">
        <v>10</v>
      </c>
      <c r="B4" s="44">
        <v>3</v>
      </c>
      <c r="C4" s="44">
        <v>22</v>
      </c>
      <c r="D4" s="44">
        <v>1</v>
      </c>
      <c r="E4" s="44">
        <v>26</v>
      </c>
      <c r="F4" s="44">
        <v>49</v>
      </c>
      <c r="G4" s="44">
        <v>5</v>
      </c>
      <c r="H4" s="44">
        <v>54</v>
      </c>
      <c r="I4" s="45">
        <v>137</v>
      </c>
    </row>
    <row r="5" spans="1:9" ht="15.75" x14ac:dyDescent="0.25">
      <c r="A5" s="5" t="s">
        <v>11</v>
      </c>
      <c r="B5" s="44">
        <v>6</v>
      </c>
      <c r="C5" s="44">
        <v>9</v>
      </c>
      <c r="D5" s="44">
        <v>4</v>
      </c>
      <c r="E5" s="44">
        <v>19</v>
      </c>
      <c r="F5" s="44">
        <v>32</v>
      </c>
      <c r="G5" s="44">
        <v>8</v>
      </c>
      <c r="H5" s="44">
        <v>40</v>
      </c>
      <c r="I5" s="45">
        <v>95</v>
      </c>
    </row>
    <row r="6" spans="1:9" ht="15.75" x14ac:dyDescent="0.25">
      <c r="A6" s="5" t="s">
        <v>12</v>
      </c>
      <c r="B6" s="44">
        <v>13</v>
      </c>
      <c r="C6" s="44">
        <v>34</v>
      </c>
      <c r="D6" s="44">
        <v>20</v>
      </c>
      <c r="E6" s="44">
        <v>67</v>
      </c>
      <c r="F6" s="44">
        <v>104</v>
      </c>
      <c r="G6" s="44">
        <v>16</v>
      </c>
      <c r="H6" s="44">
        <v>120</v>
      </c>
      <c r="I6" s="45">
        <v>406</v>
      </c>
    </row>
    <row r="7" spans="1:9" ht="15.75" x14ac:dyDescent="0.25">
      <c r="A7" s="5" t="s">
        <v>13</v>
      </c>
      <c r="B7" s="44">
        <v>27</v>
      </c>
      <c r="C7" s="44">
        <v>44</v>
      </c>
      <c r="D7" s="44">
        <v>2</v>
      </c>
      <c r="E7" s="44">
        <v>73</v>
      </c>
      <c r="F7" s="44">
        <v>354</v>
      </c>
      <c r="G7" s="44">
        <v>48</v>
      </c>
      <c r="H7" s="44">
        <v>402</v>
      </c>
      <c r="I7" s="45">
        <v>638</v>
      </c>
    </row>
    <row r="8" spans="1:9" ht="15.75" x14ac:dyDescent="0.25">
      <c r="A8" s="5" t="s">
        <v>14</v>
      </c>
      <c r="B8" s="44">
        <v>3</v>
      </c>
      <c r="C8" s="44">
        <v>8</v>
      </c>
      <c r="D8" s="44">
        <v>2</v>
      </c>
      <c r="E8" s="44">
        <v>13</v>
      </c>
      <c r="F8" s="44">
        <v>28</v>
      </c>
      <c r="G8" s="44">
        <v>4</v>
      </c>
      <c r="H8" s="44">
        <v>32</v>
      </c>
      <c r="I8" s="45">
        <v>77</v>
      </c>
    </row>
    <row r="9" spans="1:9" ht="15.75" x14ac:dyDescent="0.25">
      <c r="A9" s="5" t="s">
        <v>15</v>
      </c>
      <c r="B9" s="44">
        <v>10</v>
      </c>
      <c r="C9" s="44">
        <v>17</v>
      </c>
      <c r="D9" s="44">
        <v>44</v>
      </c>
      <c r="E9" s="44">
        <v>71</v>
      </c>
      <c r="F9" s="44">
        <v>157</v>
      </c>
      <c r="G9" s="44">
        <v>16</v>
      </c>
      <c r="H9" s="44">
        <v>173</v>
      </c>
      <c r="I9" s="45">
        <v>327</v>
      </c>
    </row>
    <row r="10" spans="1:9" ht="15.75" x14ac:dyDescent="0.25">
      <c r="A10" s="5" t="s">
        <v>16</v>
      </c>
      <c r="B10" s="44">
        <v>3</v>
      </c>
      <c r="C10" s="44">
        <v>4</v>
      </c>
      <c r="D10" s="44">
        <v>0</v>
      </c>
      <c r="E10" s="44">
        <v>7</v>
      </c>
      <c r="F10" s="44">
        <v>40</v>
      </c>
      <c r="G10" s="44">
        <v>4</v>
      </c>
      <c r="H10" s="44">
        <v>44</v>
      </c>
      <c r="I10" s="45">
        <v>60</v>
      </c>
    </row>
    <row r="11" spans="1:9" ht="15.75" x14ac:dyDescent="0.25">
      <c r="A11" s="5" t="s">
        <v>17</v>
      </c>
      <c r="B11" s="44">
        <v>6</v>
      </c>
      <c r="C11" s="44">
        <v>7</v>
      </c>
      <c r="D11" s="44">
        <v>1</v>
      </c>
      <c r="E11" s="44">
        <v>14</v>
      </c>
      <c r="F11" s="44">
        <v>43</v>
      </c>
      <c r="G11" s="44">
        <v>19</v>
      </c>
      <c r="H11" s="44">
        <v>62</v>
      </c>
      <c r="I11" s="45">
        <v>90</v>
      </c>
    </row>
    <row r="12" spans="1:9" ht="15.75" x14ac:dyDescent="0.25">
      <c r="A12" s="5" t="s">
        <v>18</v>
      </c>
      <c r="B12" s="44">
        <v>14</v>
      </c>
      <c r="C12" s="44">
        <v>8</v>
      </c>
      <c r="D12" s="44">
        <v>9</v>
      </c>
      <c r="E12" s="44">
        <v>31</v>
      </c>
      <c r="F12" s="44">
        <v>113</v>
      </c>
      <c r="G12" s="44">
        <v>30</v>
      </c>
      <c r="H12" s="44">
        <v>143</v>
      </c>
      <c r="I12" s="45">
        <v>236</v>
      </c>
    </row>
    <row r="13" spans="1:9" ht="15.75" x14ac:dyDescent="0.25">
      <c r="A13" s="5" t="s">
        <v>19</v>
      </c>
      <c r="B13" s="44">
        <v>22</v>
      </c>
      <c r="C13" s="44">
        <v>30</v>
      </c>
      <c r="D13" s="44">
        <v>16</v>
      </c>
      <c r="E13" s="44">
        <v>68</v>
      </c>
      <c r="F13" s="44">
        <v>126</v>
      </c>
      <c r="G13" s="44">
        <v>30</v>
      </c>
      <c r="H13" s="44">
        <v>156</v>
      </c>
      <c r="I13" s="45">
        <v>435</v>
      </c>
    </row>
    <row r="14" spans="1:9" ht="15.75" x14ac:dyDescent="0.25">
      <c r="A14" s="5" t="s">
        <v>20</v>
      </c>
      <c r="B14" s="44">
        <v>12</v>
      </c>
      <c r="C14" s="44">
        <v>21</v>
      </c>
      <c r="D14" s="44">
        <v>4</v>
      </c>
      <c r="E14" s="44">
        <v>37</v>
      </c>
      <c r="F14" s="44">
        <v>149</v>
      </c>
      <c r="G14" s="44">
        <v>46</v>
      </c>
      <c r="H14" s="44">
        <v>195</v>
      </c>
      <c r="I14" s="45">
        <v>541</v>
      </c>
    </row>
    <row r="15" spans="1:9" ht="15.75" x14ac:dyDescent="0.25">
      <c r="A15" s="5" t="s">
        <v>21</v>
      </c>
      <c r="B15" s="44">
        <v>4</v>
      </c>
      <c r="C15" s="44">
        <v>10</v>
      </c>
      <c r="D15" s="44">
        <v>0</v>
      </c>
      <c r="E15" s="44">
        <v>14</v>
      </c>
      <c r="F15" s="44">
        <v>39</v>
      </c>
      <c r="G15" s="44">
        <v>6</v>
      </c>
      <c r="H15" s="44">
        <v>45</v>
      </c>
      <c r="I15" s="45">
        <v>78</v>
      </c>
    </row>
    <row r="16" spans="1:9" ht="15.75" x14ac:dyDescent="0.25">
      <c r="A16" s="5" t="s">
        <v>22</v>
      </c>
      <c r="B16" s="44">
        <v>18</v>
      </c>
      <c r="C16" s="44">
        <v>21</v>
      </c>
      <c r="D16" s="44">
        <v>4</v>
      </c>
      <c r="E16" s="44">
        <v>43</v>
      </c>
      <c r="F16" s="44">
        <v>139</v>
      </c>
      <c r="G16" s="44">
        <v>32</v>
      </c>
      <c r="H16" s="44">
        <v>171</v>
      </c>
      <c r="I16" s="45">
        <v>365</v>
      </c>
    </row>
    <row r="17" spans="1:17" ht="15.75" x14ac:dyDescent="0.25">
      <c r="A17" s="6" t="s">
        <v>23</v>
      </c>
      <c r="B17" s="46">
        <v>2</v>
      </c>
      <c r="C17" s="46">
        <v>26</v>
      </c>
      <c r="D17" s="46">
        <v>1</v>
      </c>
      <c r="E17" s="46">
        <v>29</v>
      </c>
      <c r="F17" s="46">
        <v>75</v>
      </c>
      <c r="G17" s="46">
        <v>5</v>
      </c>
      <c r="H17" s="46">
        <v>80</v>
      </c>
      <c r="I17" s="47">
        <v>148</v>
      </c>
      <c r="J17" s="4"/>
      <c r="K17" s="4"/>
      <c r="L17" s="4"/>
      <c r="M17" s="4"/>
      <c r="N17" s="4"/>
      <c r="O17" s="4"/>
      <c r="P17" s="4"/>
      <c r="Q17" s="4"/>
    </row>
    <row r="18" spans="1:17" ht="15.75" x14ac:dyDescent="0.25">
      <c r="A18" s="5" t="s">
        <v>24</v>
      </c>
      <c r="B18" s="44">
        <v>10</v>
      </c>
      <c r="C18" s="44">
        <v>22</v>
      </c>
      <c r="D18" s="44">
        <v>4</v>
      </c>
      <c r="E18" s="44">
        <v>36</v>
      </c>
      <c r="F18" s="44">
        <v>138</v>
      </c>
      <c r="G18" s="44">
        <v>14</v>
      </c>
      <c r="H18" s="44">
        <v>152</v>
      </c>
      <c r="I18" s="45">
        <v>285</v>
      </c>
    </row>
    <row r="19" spans="1:17" ht="15.75" x14ac:dyDescent="0.25">
      <c r="A19" s="5" t="s">
        <v>25</v>
      </c>
      <c r="B19" s="44">
        <v>10</v>
      </c>
      <c r="C19" s="44">
        <v>31</v>
      </c>
      <c r="D19" s="44">
        <v>0</v>
      </c>
      <c r="E19" s="44">
        <v>41</v>
      </c>
      <c r="F19" s="44">
        <v>138</v>
      </c>
      <c r="G19" s="44">
        <v>28</v>
      </c>
      <c r="H19" s="44">
        <v>166</v>
      </c>
      <c r="I19" s="45">
        <v>255</v>
      </c>
    </row>
    <row r="20" spans="1:17" ht="15.75" x14ac:dyDescent="0.25">
      <c r="A20" s="5" t="s">
        <v>26</v>
      </c>
      <c r="B20" s="44">
        <v>58</v>
      </c>
      <c r="C20" s="44">
        <v>99</v>
      </c>
      <c r="D20" s="44">
        <v>9</v>
      </c>
      <c r="E20" s="44">
        <v>166</v>
      </c>
      <c r="F20" s="44">
        <v>661</v>
      </c>
      <c r="G20" s="44">
        <v>108</v>
      </c>
      <c r="H20" s="44">
        <v>769</v>
      </c>
      <c r="I20" s="45">
        <v>1336</v>
      </c>
    </row>
    <row r="21" spans="1:17" ht="15.75" x14ac:dyDescent="0.25">
      <c r="A21" s="5" t="s">
        <v>27</v>
      </c>
      <c r="B21" s="44">
        <v>18</v>
      </c>
      <c r="C21" s="44">
        <v>30</v>
      </c>
      <c r="D21" s="44">
        <v>0</v>
      </c>
      <c r="E21" s="44">
        <v>48</v>
      </c>
      <c r="F21" s="44">
        <v>193</v>
      </c>
      <c r="G21" s="44">
        <v>56</v>
      </c>
      <c r="H21" s="44">
        <v>249</v>
      </c>
      <c r="I21" s="45">
        <v>368</v>
      </c>
    </row>
    <row r="22" spans="1:17" ht="15.75" x14ac:dyDescent="0.25">
      <c r="A22" s="5" t="s">
        <v>28</v>
      </c>
      <c r="B22" s="44">
        <v>10</v>
      </c>
      <c r="C22" s="44">
        <v>44</v>
      </c>
      <c r="D22" s="44">
        <v>0</v>
      </c>
      <c r="E22" s="44">
        <v>54</v>
      </c>
      <c r="F22" s="44">
        <v>236</v>
      </c>
      <c r="G22" s="44">
        <v>17</v>
      </c>
      <c r="H22" s="44">
        <v>253</v>
      </c>
      <c r="I22" s="45">
        <v>380</v>
      </c>
    </row>
    <row r="23" spans="1:17" ht="15.75" x14ac:dyDescent="0.25">
      <c r="A23" s="5" t="s">
        <v>29</v>
      </c>
      <c r="B23" s="44">
        <v>7</v>
      </c>
      <c r="C23" s="44">
        <v>23</v>
      </c>
      <c r="D23" s="44">
        <v>4</v>
      </c>
      <c r="E23" s="44">
        <v>34</v>
      </c>
      <c r="F23" s="44">
        <v>73</v>
      </c>
      <c r="G23" s="44">
        <v>10</v>
      </c>
      <c r="H23" s="44">
        <v>83</v>
      </c>
      <c r="I23" s="45">
        <v>128</v>
      </c>
    </row>
    <row r="24" spans="1:17" ht="15.75" x14ac:dyDescent="0.25">
      <c r="A24" s="5" t="s">
        <v>30</v>
      </c>
      <c r="B24" s="44">
        <v>23</v>
      </c>
      <c r="C24" s="44">
        <v>62</v>
      </c>
      <c r="D24" s="44">
        <v>13</v>
      </c>
      <c r="E24" s="44">
        <v>98</v>
      </c>
      <c r="F24" s="44">
        <v>381</v>
      </c>
      <c r="G24" s="44">
        <v>53</v>
      </c>
      <c r="H24" s="44">
        <v>434</v>
      </c>
      <c r="I24" s="45">
        <v>1150</v>
      </c>
    </row>
    <row r="25" spans="1:17" ht="15.75" x14ac:dyDescent="0.25">
      <c r="A25" s="5" t="s">
        <v>31</v>
      </c>
      <c r="B25" s="44">
        <v>15</v>
      </c>
      <c r="C25" s="44">
        <v>32</v>
      </c>
      <c r="D25" s="44">
        <v>3</v>
      </c>
      <c r="E25" s="44">
        <v>50</v>
      </c>
      <c r="F25" s="44">
        <v>167</v>
      </c>
      <c r="G25" s="44">
        <v>35</v>
      </c>
      <c r="H25" s="44">
        <v>202</v>
      </c>
      <c r="I25" s="45">
        <v>380</v>
      </c>
    </row>
    <row r="26" spans="1:17" ht="15.75" x14ac:dyDescent="0.25">
      <c r="A26" s="5" t="s">
        <v>32</v>
      </c>
      <c r="B26" s="44">
        <v>12</v>
      </c>
      <c r="C26" s="44">
        <v>50</v>
      </c>
      <c r="D26" s="44">
        <v>30</v>
      </c>
      <c r="E26" s="44">
        <v>92</v>
      </c>
      <c r="F26" s="44">
        <v>151</v>
      </c>
      <c r="G26" s="44">
        <v>18</v>
      </c>
      <c r="H26" s="44">
        <v>169</v>
      </c>
      <c r="I26" s="45">
        <v>642</v>
      </c>
    </row>
    <row r="27" spans="1:17" ht="15.75" x14ac:dyDescent="0.25">
      <c r="A27" s="5" t="s">
        <v>33</v>
      </c>
      <c r="B27" s="44">
        <v>16</v>
      </c>
      <c r="C27" s="44">
        <v>30</v>
      </c>
      <c r="D27" s="44">
        <v>65</v>
      </c>
      <c r="E27" s="44">
        <v>111</v>
      </c>
      <c r="F27" s="44">
        <v>291</v>
      </c>
      <c r="G27" s="44">
        <v>30</v>
      </c>
      <c r="H27" s="44">
        <v>321</v>
      </c>
      <c r="I27" s="45">
        <v>532</v>
      </c>
    </row>
    <row r="28" spans="1:17" ht="15.75" x14ac:dyDescent="0.25">
      <c r="A28" s="5" t="s">
        <v>34</v>
      </c>
      <c r="B28" s="44">
        <v>23</v>
      </c>
      <c r="C28" s="44">
        <v>92</v>
      </c>
      <c r="D28" s="44">
        <v>6</v>
      </c>
      <c r="E28" s="44">
        <v>121</v>
      </c>
      <c r="F28" s="44">
        <v>338</v>
      </c>
      <c r="G28" s="44">
        <v>43</v>
      </c>
      <c r="H28" s="44">
        <v>381</v>
      </c>
      <c r="I28" s="45">
        <v>709</v>
      </c>
    </row>
    <row r="29" spans="1:17" ht="15.75" x14ac:dyDescent="0.25">
      <c r="A29" s="5" t="s">
        <v>35</v>
      </c>
      <c r="B29" s="44">
        <v>34</v>
      </c>
      <c r="C29" s="44">
        <v>56</v>
      </c>
      <c r="D29" s="44">
        <v>12</v>
      </c>
      <c r="E29" s="44">
        <v>102</v>
      </c>
      <c r="F29" s="44">
        <v>375</v>
      </c>
      <c r="G29" s="44">
        <v>62</v>
      </c>
      <c r="H29" s="44">
        <v>437</v>
      </c>
      <c r="I29" s="45">
        <v>881</v>
      </c>
    </row>
    <row r="30" spans="1:17" ht="15.75" x14ac:dyDescent="0.25">
      <c r="A30" s="5" t="s">
        <v>36</v>
      </c>
      <c r="B30" s="44">
        <v>19</v>
      </c>
      <c r="C30" s="44">
        <v>47</v>
      </c>
      <c r="D30" s="44">
        <v>7</v>
      </c>
      <c r="E30" s="44">
        <v>73</v>
      </c>
      <c r="F30" s="44">
        <v>181</v>
      </c>
      <c r="G30" s="44">
        <v>29</v>
      </c>
      <c r="H30" s="44">
        <v>210</v>
      </c>
      <c r="I30" s="45">
        <v>495</v>
      </c>
    </row>
    <row r="31" spans="1:17" ht="15.75" x14ac:dyDescent="0.25">
      <c r="A31" s="5" t="s">
        <v>37</v>
      </c>
      <c r="B31" s="44">
        <v>26</v>
      </c>
      <c r="C31" s="44">
        <v>29</v>
      </c>
      <c r="D31" s="44">
        <v>2</v>
      </c>
      <c r="E31" s="44">
        <v>57</v>
      </c>
      <c r="F31" s="44">
        <v>333</v>
      </c>
      <c r="G31" s="44">
        <v>56</v>
      </c>
      <c r="H31" s="44">
        <v>389</v>
      </c>
      <c r="I31" s="45">
        <v>614</v>
      </c>
    </row>
    <row r="32" spans="1:17" ht="15.75" x14ac:dyDescent="0.25">
      <c r="A32" s="5" t="s">
        <v>38</v>
      </c>
      <c r="B32" s="44">
        <v>27</v>
      </c>
      <c r="C32" s="44">
        <v>45</v>
      </c>
      <c r="D32" s="44">
        <v>5</v>
      </c>
      <c r="E32" s="44">
        <v>77</v>
      </c>
      <c r="F32" s="44">
        <v>264</v>
      </c>
      <c r="G32" s="44">
        <v>68</v>
      </c>
      <c r="H32" s="44">
        <v>332</v>
      </c>
      <c r="I32" s="45">
        <v>681</v>
      </c>
    </row>
    <row r="33" spans="1:9" ht="15.75" x14ac:dyDescent="0.25">
      <c r="A33" s="5" t="s">
        <v>39</v>
      </c>
      <c r="B33" s="44">
        <v>11</v>
      </c>
      <c r="C33" s="44">
        <v>19</v>
      </c>
      <c r="D33" s="44">
        <v>40</v>
      </c>
      <c r="E33" s="44">
        <v>70</v>
      </c>
      <c r="F33" s="44">
        <v>201</v>
      </c>
      <c r="G33" s="44">
        <v>22</v>
      </c>
      <c r="H33" s="44">
        <v>223</v>
      </c>
      <c r="I33" s="45">
        <v>468</v>
      </c>
    </row>
    <row r="34" spans="1:9" ht="15.75" x14ac:dyDescent="0.25">
      <c r="A34" s="5" t="s">
        <v>40</v>
      </c>
      <c r="B34" s="44">
        <v>6</v>
      </c>
      <c r="C34" s="44">
        <v>14</v>
      </c>
      <c r="D34" s="44">
        <v>5</v>
      </c>
      <c r="E34" s="44">
        <v>25</v>
      </c>
      <c r="F34" s="44">
        <v>83</v>
      </c>
      <c r="G34" s="44">
        <v>16</v>
      </c>
      <c r="H34" s="44">
        <v>99</v>
      </c>
      <c r="I34" s="45">
        <v>163</v>
      </c>
    </row>
    <row r="35" spans="1:9" ht="15.75" x14ac:dyDescent="0.25">
      <c r="A35" s="5" t="s">
        <v>41</v>
      </c>
      <c r="B35" s="44">
        <v>4</v>
      </c>
      <c r="C35" s="44">
        <v>11</v>
      </c>
      <c r="D35" s="44">
        <v>1</v>
      </c>
      <c r="E35" s="44">
        <v>16</v>
      </c>
      <c r="F35" s="44">
        <v>95</v>
      </c>
      <c r="G35" s="44">
        <v>9</v>
      </c>
      <c r="H35" s="44">
        <v>104</v>
      </c>
      <c r="I35" s="45">
        <v>120</v>
      </c>
    </row>
    <row r="36" spans="1:9" ht="15.75" x14ac:dyDescent="0.25">
      <c r="A36" s="5" t="s">
        <v>42</v>
      </c>
      <c r="B36" s="44">
        <v>10</v>
      </c>
      <c r="C36" s="44">
        <v>24</v>
      </c>
      <c r="D36" s="44">
        <v>0</v>
      </c>
      <c r="E36" s="44">
        <v>34</v>
      </c>
      <c r="F36" s="44">
        <v>110</v>
      </c>
      <c r="G36" s="44">
        <v>16</v>
      </c>
      <c r="H36" s="44">
        <v>126</v>
      </c>
      <c r="I36" s="45">
        <v>199</v>
      </c>
    </row>
    <row r="37" spans="1:9" ht="15.75" x14ac:dyDescent="0.25">
      <c r="A37" s="5" t="s">
        <v>43</v>
      </c>
      <c r="B37" s="44">
        <v>8</v>
      </c>
      <c r="C37" s="44">
        <v>10</v>
      </c>
      <c r="D37" s="44">
        <v>0</v>
      </c>
      <c r="E37" s="44">
        <v>18</v>
      </c>
      <c r="F37" s="44">
        <v>126</v>
      </c>
      <c r="G37" s="44">
        <v>17</v>
      </c>
      <c r="H37" s="44">
        <v>143</v>
      </c>
      <c r="I37" s="45">
        <v>158</v>
      </c>
    </row>
    <row r="38" spans="1:9" ht="15.75" x14ac:dyDescent="0.25">
      <c r="A38" s="5" t="s">
        <v>44</v>
      </c>
      <c r="B38" s="44">
        <v>11</v>
      </c>
      <c r="C38" s="44">
        <v>13</v>
      </c>
      <c r="D38" s="44">
        <v>0</v>
      </c>
      <c r="E38" s="44">
        <v>24</v>
      </c>
      <c r="F38" s="44">
        <v>153</v>
      </c>
      <c r="G38" s="44">
        <v>36</v>
      </c>
      <c r="H38" s="44">
        <v>189</v>
      </c>
      <c r="I38" s="45">
        <v>227</v>
      </c>
    </row>
    <row r="39" spans="1:9" ht="16.5" thickBot="1" x14ac:dyDescent="0.3">
      <c r="A39" s="14" t="s">
        <v>45</v>
      </c>
      <c r="B39" s="48">
        <v>38</v>
      </c>
      <c r="C39" s="48">
        <v>173</v>
      </c>
      <c r="D39" s="48">
        <v>37</v>
      </c>
      <c r="E39" s="48">
        <v>248</v>
      </c>
      <c r="F39" s="48">
        <v>597</v>
      </c>
      <c r="G39" s="48">
        <v>56</v>
      </c>
      <c r="H39" s="48">
        <v>653</v>
      </c>
      <c r="I39" s="49">
        <v>1357</v>
      </c>
    </row>
    <row r="40" spans="1:9" ht="16.5" thickBot="1" x14ac:dyDescent="0.3">
      <c r="A40" s="16" t="s">
        <v>46</v>
      </c>
      <c r="B40" s="50">
        <f t="shared" ref="B40:H40" si="0">SUM(B3:B39)</f>
        <v>540</v>
      </c>
      <c r="C40" s="50">
        <f t="shared" si="0"/>
        <v>1235</v>
      </c>
      <c r="D40" s="50">
        <f t="shared" si="0"/>
        <v>351</v>
      </c>
      <c r="E40" s="50">
        <f t="shared" si="0"/>
        <v>2126</v>
      </c>
      <c r="F40" s="50">
        <f t="shared" si="0"/>
        <v>6803</v>
      </c>
      <c r="G40" s="50">
        <f t="shared" si="0"/>
        <v>1070</v>
      </c>
      <c r="H40" s="50">
        <f t="shared" si="0"/>
        <v>7873</v>
      </c>
      <c r="I40" s="51">
        <f>SUM(I3:I39)</f>
        <v>15403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8" sqref="C8"/>
    </sheetView>
  </sheetViews>
  <sheetFormatPr defaultRowHeight="15" x14ac:dyDescent="0.25"/>
  <cols>
    <col min="1" max="1" width="16.42578125" customWidth="1"/>
    <col min="2" max="2" width="25.28515625" customWidth="1"/>
    <col min="3" max="3" width="31.7109375" customWidth="1"/>
  </cols>
  <sheetData>
    <row r="1" spans="1:3" ht="16.5" thickBot="1" x14ac:dyDescent="0.3">
      <c r="A1" s="20" t="s">
        <v>47</v>
      </c>
      <c r="B1" s="20"/>
      <c r="C1" s="20"/>
    </row>
    <row r="2" spans="1:3" ht="15.75" x14ac:dyDescent="0.25">
      <c r="A2" s="113" t="s">
        <v>48</v>
      </c>
      <c r="B2" s="111" t="s">
        <v>49</v>
      </c>
      <c r="C2" s="112"/>
    </row>
    <row r="3" spans="1:3" ht="16.5" thickBot="1" x14ac:dyDescent="0.3">
      <c r="A3" s="114"/>
      <c r="B3" s="7" t="s">
        <v>54</v>
      </c>
      <c r="C3" s="8" t="s">
        <v>55</v>
      </c>
    </row>
    <row r="4" spans="1:3" x14ac:dyDescent="0.25">
      <c r="A4" s="21" t="s">
        <v>50</v>
      </c>
      <c r="B4" s="10">
        <v>4895</v>
      </c>
      <c r="C4" s="22">
        <f>B4/$B$8*100</f>
        <v>71.953549904453922</v>
      </c>
    </row>
    <row r="5" spans="1:3" x14ac:dyDescent="0.25">
      <c r="A5" s="18" t="s">
        <v>51</v>
      </c>
      <c r="B5" s="3">
        <v>1524</v>
      </c>
      <c r="C5" s="19">
        <f t="shared" ref="C5:C8" si="0">B5/$B$8*100</f>
        <v>22.401881522857565</v>
      </c>
    </row>
    <row r="6" spans="1:3" x14ac:dyDescent="0.25">
      <c r="A6" s="18" t="s">
        <v>52</v>
      </c>
      <c r="B6" s="3">
        <v>215</v>
      </c>
      <c r="C6" s="19">
        <f t="shared" si="0"/>
        <v>3.1603704248125828</v>
      </c>
    </row>
    <row r="7" spans="1:3" ht="15.75" thickBot="1" x14ac:dyDescent="0.3">
      <c r="A7" s="23" t="s">
        <v>53</v>
      </c>
      <c r="B7" s="15">
        <v>169</v>
      </c>
      <c r="C7" s="24">
        <f t="shared" si="0"/>
        <v>2.484198147875937</v>
      </c>
    </row>
    <row r="8" spans="1:3" ht="15.75" thickBot="1" x14ac:dyDescent="0.3">
      <c r="A8" s="11" t="s">
        <v>46</v>
      </c>
      <c r="B8" s="12">
        <f>SUM(B4:B7)</f>
        <v>6803</v>
      </c>
      <c r="C8" s="13">
        <f t="shared" si="0"/>
        <v>100</v>
      </c>
    </row>
  </sheetData>
  <mergeCells count="2">
    <mergeCell ref="B2:C2"/>
    <mergeCell ref="A2:A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B1" workbookViewId="0">
      <selection activeCell="G1" sqref="G1"/>
    </sheetView>
  </sheetViews>
  <sheetFormatPr defaultRowHeight="15" x14ac:dyDescent="0.25"/>
  <cols>
    <col min="1" max="1" width="18.85546875" customWidth="1"/>
    <col min="2" max="2" width="29" customWidth="1"/>
    <col min="3" max="3" width="26.28515625" customWidth="1"/>
  </cols>
  <sheetData>
    <row r="1" spans="1:3" ht="16.5" thickBot="1" x14ac:dyDescent="0.3">
      <c r="A1" s="20" t="s">
        <v>56</v>
      </c>
      <c r="B1" s="20"/>
      <c r="C1" s="20"/>
    </row>
    <row r="2" spans="1:3" ht="15.75" x14ac:dyDescent="0.25">
      <c r="A2" s="113" t="s">
        <v>48</v>
      </c>
      <c r="B2" s="111" t="s">
        <v>57</v>
      </c>
      <c r="C2" s="112"/>
    </row>
    <row r="3" spans="1:3" ht="16.5" thickBot="1" x14ac:dyDescent="0.3">
      <c r="A3" s="114"/>
      <c r="B3" s="7" t="s">
        <v>54</v>
      </c>
      <c r="C3" s="8" t="s">
        <v>55</v>
      </c>
    </row>
    <row r="4" spans="1:3" x14ac:dyDescent="0.25">
      <c r="A4" s="21" t="s">
        <v>50</v>
      </c>
      <c r="B4" s="10">
        <v>769</v>
      </c>
      <c r="C4" s="22">
        <f>B4/$B$8*100</f>
        <v>71.869158878504663</v>
      </c>
    </row>
    <row r="5" spans="1:3" x14ac:dyDescent="0.25">
      <c r="A5" s="18" t="s">
        <v>51</v>
      </c>
      <c r="B5" s="3">
        <v>212</v>
      </c>
      <c r="C5" s="19">
        <f t="shared" ref="C5:C8" si="0">B5/$B$8*100</f>
        <v>19.813084112149532</v>
      </c>
    </row>
    <row r="6" spans="1:3" x14ac:dyDescent="0.25">
      <c r="A6" s="18" t="s">
        <v>52</v>
      </c>
      <c r="B6" s="3">
        <v>46</v>
      </c>
      <c r="C6" s="19">
        <f t="shared" si="0"/>
        <v>4.2990654205607477</v>
      </c>
    </row>
    <row r="7" spans="1:3" ht="15.75" thickBot="1" x14ac:dyDescent="0.3">
      <c r="A7" s="23" t="s">
        <v>53</v>
      </c>
      <c r="B7" s="15">
        <v>43</v>
      </c>
      <c r="C7" s="24">
        <f t="shared" si="0"/>
        <v>4.018691588785047</v>
      </c>
    </row>
    <row r="8" spans="1:3" ht="15.75" thickBot="1" x14ac:dyDescent="0.3">
      <c r="A8" s="11" t="s">
        <v>46</v>
      </c>
      <c r="B8" s="12">
        <f>SUM(B4:B7)</f>
        <v>1070</v>
      </c>
      <c r="C8" s="13">
        <f t="shared" si="0"/>
        <v>100</v>
      </c>
    </row>
  </sheetData>
  <mergeCells count="2">
    <mergeCell ref="A2:A3"/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B17" sqref="B4:B17"/>
    </sheetView>
  </sheetViews>
  <sheetFormatPr defaultRowHeight="15" x14ac:dyDescent="0.25"/>
  <cols>
    <col min="1" max="1" width="29.42578125" customWidth="1"/>
    <col min="2" max="2" width="21.5703125" customWidth="1"/>
    <col min="3" max="3" width="26.28515625" customWidth="1"/>
  </cols>
  <sheetData>
    <row r="1" spans="1:3" ht="15.75" x14ac:dyDescent="0.25">
      <c r="A1" s="115" t="s">
        <v>58</v>
      </c>
      <c r="B1" s="116"/>
      <c r="C1" s="25"/>
    </row>
    <row r="2" spans="1:3" ht="16.5" thickBot="1" x14ac:dyDescent="0.3">
      <c r="A2" s="117"/>
      <c r="B2" s="117"/>
      <c r="C2" s="25"/>
    </row>
    <row r="3" spans="1:3" ht="16.5" thickBot="1" x14ac:dyDescent="0.3">
      <c r="A3" s="28" t="s">
        <v>59</v>
      </c>
      <c r="B3" s="30" t="s">
        <v>73</v>
      </c>
    </row>
    <row r="4" spans="1:3" ht="15.75" x14ac:dyDescent="0.25">
      <c r="A4" s="29" t="s">
        <v>60</v>
      </c>
      <c r="B4" s="38">
        <v>8</v>
      </c>
    </row>
    <row r="5" spans="1:3" ht="15.75" x14ac:dyDescent="0.25">
      <c r="A5" s="26" t="s">
        <v>61</v>
      </c>
      <c r="B5" s="39">
        <v>663</v>
      </c>
    </row>
    <row r="6" spans="1:3" ht="15.75" x14ac:dyDescent="0.25">
      <c r="A6" s="26" t="s">
        <v>62</v>
      </c>
      <c r="B6" s="39">
        <v>110</v>
      </c>
    </row>
    <row r="7" spans="1:3" ht="15.75" x14ac:dyDescent="0.25">
      <c r="A7" s="26" t="s">
        <v>63</v>
      </c>
      <c r="B7" s="39">
        <v>1124</v>
      </c>
    </row>
    <row r="8" spans="1:3" ht="15.75" x14ac:dyDescent="0.25">
      <c r="A8" s="26" t="s">
        <v>64</v>
      </c>
      <c r="B8" s="39">
        <v>115</v>
      </c>
    </row>
    <row r="9" spans="1:3" ht="15.75" x14ac:dyDescent="0.25">
      <c r="A9" s="26" t="s">
        <v>65</v>
      </c>
      <c r="B9" s="39">
        <v>4</v>
      </c>
    </row>
    <row r="10" spans="1:3" ht="15.75" x14ac:dyDescent="0.25">
      <c r="A10" s="26" t="s">
        <v>66</v>
      </c>
      <c r="B10" s="39">
        <v>641</v>
      </c>
    </row>
    <row r="11" spans="1:3" ht="15.75" x14ac:dyDescent="0.25">
      <c r="A11" s="26" t="s">
        <v>67</v>
      </c>
      <c r="B11" s="39">
        <v>13</v>
      </c>
    </row>
    <row r="12" spans="1:3" ht="15.75" x14ac:dyDescent="0.25">
      <c r="A12" s="26" t="s">
        <v>68</v>
      </c>
      <c r="B12" s="39">
        <v>106</v>
      </c>
    </row>
    <row r="13" spans="1:3" ht="15.75" x14ac:dyDescent="0.25">
      <c r="A13" s="26" t="s">
        <v>69</v>
      </c>
      <c r="B13" s="39">
        <v>427</v>
      </c>
    </row>
    <row r="14" spans="1:3" ht="15.75" x14ac:dyDescent="0.25">
      <c r="A14" s="26" t="s">
        <v>70</v>
      </c>
      <c r="B14" s="39">
        <v>83</v>
      </c>
    </row>
    <row r="15" spans="1:3" ht="15.75" x14ac:dyDescent="0.25">
      <c r="A15" s="26" t="s">
        <v>71</v>
      </c>
      <c r="B15" s="39">
        <v>141</v>
      </c>
    </row>
    <row r="16" spans="1:3" ht="16.5" thickBot="1" x14ac:dyDescent="0.3">
      <c r="A16" s="27" t="s">
        <v>72</v>
      </c>
      <c r="B16" s="40">
        <v>14</v>
      </c>
    </row>
    <row r="17" spans="1:2" ht="16.5" thickBot="1" x14ac:dyDescent="0.3">
      <c r="A17" s="28" t="s">
        <v>46</v>
      </c>
      <c r="B17" s="41">
        <f>SUM(B4:B16)</f>
        <v>3449</v>
      </c>
    </row>
  </sheetData>
  <mergeCells count="1">
    <mergeCell ref="A1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5" sqref="C5"/>
    </sheetView>
  </sheetViews>
  <sheetFormatPr defaultColWidth="8.85546875" defaultRowHeight="15" x14ac:dyDescent="0.25"/>
  <cols>
    <col min="1" max="1" width="20.42578125" style="2" customWidth="1"/>
    <col min="2" max="2" width="15.5703125" style="2" customWidth="1"/>
    <col min="3" max="3" width="24.7109375" style="2" customWidth="1"/>
    <col min="4" max="4" width="8.85546875" style="2" hidden="1" customWidth="1"/>
    <col min="5" max="16384" width="8.85546875" style="2"/>
  </cols>
  <sheetData>
    <row r="1" spans="1:3" x14ac:dyDescent="0.25">
      <c r="A1" s="118" t="s">
        <v>74</v>
      </c>
      <c r="B1" s="119"/>
      <c r="C1" s="119"/>
    </row>
    <row r="2" spans="1:3" ht="15.75" thickBot="1" x14ac:dyDescent="0.3">
      <c r="A2" s="119"/>
      <c r="B2" s="119"/>
      <c r="C2" s="119"/>
    </row>
    <row r="3" spans="1:3" ht="15.75" thickBot="1" x14ac:dyDescent="0.3">
      <c r="A3" s="11" t="s">
        <v>75</v>
      </c>
      <c r="B3" s="12" t="s">
        <v>46</v>
      </c>
      <c r="C3" s="13" t="s">
        <v>55</v>
      </c>
    </row>
    <row r="4" spans="1:3" x14ac:dyDescent="0.25">
      <c r="A4" s="21" t="s">
        <v>76</v>
      </c>
      <c r="B4" s="10">
        <v>1401</v>
      </c>
      <c r="C4" s="22">
        <f>B4/$B$8*100</f>
        <v>40.620469701362715</v>
      </c>
    </row>
    <row r="5" spans="1:3" x14ac:dyDescent="0.25">
      <c r="A5" s="18" t="s">
        <v>77</v>
      </c>
      <c r="B5" s="3">
        <v>2000</v>
      </c>
      <c r="C5" s="19">
        <f t="shared" ref="C5:C6" si="0">B5/$B$8*100</f>
        <v>57.98782255726298</v>
      </c>
    </row>
    <row r="6" spans="1:3" x14ac:dyDescent="0.25">
      <c r="A6" s="18" t="s">
        <v>78</v>
      </c>
      <c r="B6" s="3">
        <v>48</v>
      </c>
      <c r="C6" s="19">
        <f t="shared" si="0"/>
        <v>1.3917077413743115</v>
      </c>
    </row>
    <row r="7" spans="1:3" ht="15.75" thickBot="1" x14ac:dyDescent="0.3">
      <c r="A7" s="18" t="s">
        <v>79</v>
      </c>
      <c r="B7" s="15">
        <v>0</v>
      </c>
      <c r="C7" s="24">
        <v>0</v>
      </c>
    </row>
    <row r="8" spans="1:3" ht="15.75" thickBot="1" x14ac:dyDescent="0.3">
      <c r="A8" s="31" t="s">
        <v>46</v>
      </c>
      <c r="B8" s="11">
        <f>SUM(B4:B7)</f>
        <v>3449</v>
      </c>
      <c r="C8" s="32">
        <f>B8/$B$8*100</f>
        <v>100</v>
      </c>
    </row>
  </sheetData>
  <mergeCells count="1">
    <mergeCell ref="A1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workbookViewId="0">
      <selection activeCell="A17" sqref="A17"/>
    </sheetView>
  </sheetViews>
  <sheetFormatPr defaultRowHeight="15" x14ac:dyDescent="0.25"/>
  <cols>
    <col min="1" max="1" width="18.140625" customWidth="1"/>
  </cols>
  <sheetData>
    <row r="1" spans="1:24" ht="18" thickBot="1" x14ac:dyDescent="0.35">
      <c r="A1" s="120" t="s">
        <v>102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</row>
    <row r="2" spans="1:24" ht="15.75" thickBot="1" x14ac:dyDescent="0.3">
      <c r="A2" s="11" t="s">
        <v>0</v>
      </c>
      <c r="B2" s="12" t="s">
        <v>80</v>
      </c>
      <c r="C2" s="12" t="s">
        <v>81</v>
      </c>
      <c r="D2" s="12" t="s">
        <v>82</v>
      </c>
      <c r="E2" s="12" t="s">
        <v>83</v>
      </c>
      <c r="F2" s="12" t="s">
        <v>84</v>
      </c>
      <c r="G2" s="12" t="s">
        <v>85</v>
      </c>
      <c r="H2" s="12" t="s">
        <v>86</v>
      </c>
      <c r="I2" s="12" t="s">
        <v>87</v>
      </c>
      <c r="J2" s="12" t="s">
        <v>88</v>
      </c>
      <c r="K2" s="12" t="s">
        <v>89</v>
      </c>
      <c r="L2" s="12" t="s">
        <v>90</v>
      </c>
      <c r="M2" s="12" t="s">
        <v>91</v>
      </c>
      <c r="N2" s="12" t="s">
        <v>92</v>
      </c>
      <c r="O2" s="12" t="s">
        <v>93</v>
      </c>
      <c r="P2" s="12" t="s">
        <v>94</v>
      </c>
      <c r="Q2" s="12" t="s">
        <v>95</v>
      </c>
      <c r="R2" s="12" t="s">
        <v>96</v>
      </c>
      <c r="S2" s="12" t="s">
        <v>97</v>
      </c>
      <c r="T2" s="12" t="s">
        <v>98</v>
      </c>
      <c r="U2" s="12" t="s">
        <v>99</v>
      </c>
      <c r="V2" s="12" t="s">
        <v>100</v>
      </c>
      <c r="W2" s="12" t="s">
        <v>72</v>
      </c>
      <c r="X2" s="13" t="s">
        <v>46</v>
      </c>
    </row>
    <row r="3" spans="1:24" x14ac:dyDescent="0.25">
      <c r="A3" s="33" t="s">
        <v>9</v>
      </c>
      <c r="B3" s="10">
        <v>7</v>
      </c>
      <c r="C3" s="10">
        <v>0</v>
      </c>
      <c r="D3" s="10">
        <v>2</v>
      </c>
      <c r="E3" s="10">
        <v>0</v>
      </c>
      <c r="F3" s="10">
        <v>1</v>
      </c>
      <c r="G3" s="10">
        <v>3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1</v>
      </c>
      <c r="N3" s="10">
        <v>6</v>
      </c>
      <c r="O3" s="10">
        <v>0</v>
      </c>
      <c r="P3" s="10">
        <v>1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>
        <v>0</v>
      </c>
      <c r="W3" s="10">
        <v>0</v>
      </c>
      <c r="X3" s="34">
        <f>SUM(B3:W3)</f>
        <v>21</v>
      </c>
    </row>
    <row r="4" spans="1:24" x14ac:dyDescent="0.25">
      <c r="A4" s="1" t="s">
        <v>10</v>
      </c>
      <c r="B4" s="3">
        <v>14</v>
      </c>
      <c r="C4" s="3">
        <v>0</v>
      </c>
      <c r="D4" s="3">
        <v>0</v>
      </c>
      <c r="E4" s="3">
        <v>2</v>
      </c>
      <c r="F4" s="3">
        <v>0</v>
      </c>
      <c r="G4" s="3">
        <v>8</v>
      </c>
      <c r="H4" s="3">
        <v>1</v>
      </c>
      <c r="I4" s="3">
        <v>1</v>
      </c>
      <c r="J4" s="3">
        <v>0</v>
      </c>
      <c r="K4" s="3">
        <v>0</v>
      </c>
      <c r="L4" s="3">
        <v>0</v>
      </c>
      <c r="M4" s="3">
        <v>0</v>
      </c>
      <c r="N4" s="3">
        <v>1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17">
        <f t="shared" ref="X4:X38" si="0">SUM(B4:W4)</f>
        <v>27</v>
      </c>
    </row>
    <row r="5" spans="1:24" x14ac:dyDescent="0.25">
      <c r="A5" s="1" t="s">
        <v>11</v>
      </c>
      <c r="B5" s="3">
        <v>12</v>
      </c>
      <c r="C5" s="3">
        <v>0</v>
      </c>
      <c r="D5" s="3">
        <v>0</v>
      </c>
      <c r="E5" s="3">
        <v>1</v>
      </c>
      <c r="F5" s="3">
        <v>0</v>
      </c>
      <c r="G5" s="3">
        <v>1</v>
      </c>
      <c r="H5" s="3">
        <v>1</v>
      </c>
      <c r="I5" s="3">
        <v>0</v>
      </c>
      <c r="J5" s="3">
        <v>0</v>
      </c>
      <c r="K5" s="3">
        <v>0</v>
      </c>
      <c r="L5" s="3">
        <v>4</v>
      </c>
      <c r="M5" s="3">
        <v>0</v>
      </c>
      <c r="N5" s="3">
        <v>1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1</v>
      </c>
      <c r="W5" s="3">
        <v>0</v>
      </c>
      <c r="X5" s="17">
        <f t="shared" si="0"/>
        <v>21</v>
      </c>
    </row>
    <row r="6" spans="1:24" x14ac:dyDescent="0.25">
      <c r="A6" s="1" t="s">
        <v>12</v>
      </c>
      <c r="B6" s="3">
        <v>32</v>
      </c>
      <c r="C6" s="3">
        <v>0</v>
      </c>
      <c r="D6" s="3">
        <v>5</v>
      </c>
      <c r="E6" s="3">
        <v>7</v>
      </c>
      <c r="F6" s="3">
        <v>0</v>
      </c>
      <c r="G6" s="3">
        <v>8</v>
      </c>
      <c r="H6" s="3">
        <v>5</v>
      </c>
      <c r="I6" s="3">
        <v>1</v>
      </c>
      <c r="J6" s="3">
        <v>1</v>
      </c>
      <c r="K6" s="3">
        <v>0</v>
      </c>
      <c r="L6" s="3">
        <v>13</v>
      </c>
      <c r="M6" s="3">
        <v>1</v>
      </c>
      <c r="N6" s="3">
        <v>2</v>
      </c>
      <c r="O6" s="3">
        <v>4</v>
      </c>
      <c r="P6" s="3">
        <v>1</v>
      </c>
      <c r="Q6" s="3">
        <v>0</v>
      </c>
      <c r="R6" s="3">
        <v>1</v>
      </c>
      <c r="S6" s="3">
        <v>0</v>
      </c>
      <c r="T6" s="3">
        <v>4</v>
      </c>
      <c r="U6" s="3">
        <v>1</v>
      </c>
      <c r="V6" s="3">
        <v>1</v>
      </c>
      <c r="W6" s="3">
        <v>0</v>
      </c>
      <c r="X6" s="17">
        <f t="shared" si="0"/>
        <v>87</v>
      </c>
    </row>
    <row r="7" spans="1:24" x14ac:dyDescent="0.25">
      <c r="A7" s="1" t="s">
        <v>13</v>
      </c>
      <c r="B7" s="3">
        <v>18</v>
      </c>
      <c r="C7" s="3">
        <v>1</v>
      </c>
      <c r="D7" s="3">
        <v>10</v>
      </c>
      <c r="E7" s="3">
        <v>13</v>
      </c>
      <c r="F7" s="3">
        <v>1</v>
      </c>
      <c r="G7" s="3">
        <v>4</v>
      </c>
      <c r="H7" s="3">
        <v>5</v>
      </c>
      <c r="I7" s="3">
        <v>1</v>
      </c>
      <c r="J7" s="3">
        <v>1</v>
      </c>
      <c r="K7" s="3">
        <v>2</v>
      </c>
      <c r="L7" s="3">
        <v>10</v>
      </c>
      <c r="M7" s="3">
        <v>0</v>
      </c>
      <c r="N7" s="3">
        <v>2</v>
      </c>
      <c r="O7" s="3">
        <v>1</v>
      </c>
      <c r="P7" s="3">
        <v>6</v>
      </c>
      <c r="Q7" s="3">
        <v>0</v>
      </c>
      <c r="R7" s="3">
        <v>0</v>
      </c>
      <c r="S7" s="3">
        <v>0</v>
      </c>
      <c r="T7" s="3">
        <v>2</v>
      </c>
      <c r="U7" s="3">
        <v>2</v>
      </c>
      <c r="V7" s="3">
        <v>1</v>
      </c>
      <c r="W7" s="3">
        <v>0</v>
      </c>
      <c r="X7" s="17">
        <f t="shared" si="0"/>
        <v>80</v>
      </c>
    </row>
    <row r="8" spans="1:24" x14ac:dyDescent="0.25">
      <c r="A8" s="1" t="s">
        <v>14</v>
      </c>
      <c r="B8" s="3">
        <v>7</v>
      </c>
      <c r="C8" s="3">
        <v>0</v>
      </c>
      <c r="D8" s="3">
        <v>1</v>
      </c>
      <c r="E8" s="3">
        <v>0</v>
      </c>
      <c r="F8" s="3">
        <v>0</v>
      </c>
      <c r="G8" s="3">
        <v>0</v>
      </c>
      <c r="H8" s="3">
        <v>4</v>
      </c>
      <c r="I8" s="3">
        <v>0</v>
      </c>
      <c r="J8" s="3">
        <v>1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17">
        <f t="shared" si="0"/>
        <v>13</v>
      </c>
    </row>
    <row r="9" spans="1:24" x14ac:dyDescent="0.25">
      <c r="A9" s="1" t="s">
        <v>15</v>
      </c>
      <c r="B9" s="3">
        <v>46</v>
      </c>
      <c r="C9" s="3">
        <v>0</v>
      </c>
      <c r="D9" s="3">
        <v>1</v>
      </c>
      <c r="E9" s="3">
        <v>0</v>
      </c>
      <c r="F9" s="3">
        <v>0</v>
      </c>
      <c r="G9" s="3">
        <v>2</v>
      </c>
      <c r="H9" s="3">
        <v>0</v>
      </c>
      <c r="I9" s="3">
        <v>0</v>
      </c>
      <c r="J9" s="3">
        <v>0</v>
      </c>
      <c r="K9" s="3">
        <v>1</v>
      </c>
      <c r="L9" s="3">
        <v>8</v>
      </c>
      <c r="M9" s="3">
        <v>2</v>
      </c>
      <c r="N9" s="3">
        <v>4</v>
      </c>
      <c r="O9" s="3">
        <v>2</v>
      </c>
      <c r="P9" s="3">
        <v>0</v>
      </c>
      <c r="Q9" s="3">
        <v>0</v>
      </c>
      <c r="R9" s="3">
        <v>0</v>
      </c>
      <c r="S9" s="3">
        <v>0</v>
      </c>
      <c r="T9" s="3">
        <v>1</v>
      </c>
      <c r="U9" s="3">
        <v>0</v>
      </c>
      <c r="V9" s="3">
        <v>0</v>
      </c>
      <c r="W9" s="3">
        <v>3</v>
      </c>
      <c r="X9" s="17">
        <f t="shared" si="0"/>
        <v>70</v>
      </c>
    </row>
    <row r="10" spans="1:24" x14ac:dyDescent="0.25">
      <c r="A10" s="1" t="s">
        <v>16</v>
      </c>
      <c r="B10" s="3">
        <v>4</v>
      </c>
      <c r="C10" s="3">
        <v>0</v>
      </c>
      <c r="D10" s="3">
        <v>0</v>
      </c>
      <c r="E10" s="3">
        <v>1</v>
      </c>
      <c r="F10" s="3">
        <v>0</v>
      </c>
      <c r="G10" s="3">
        <v>2</v>
      </c>
      <c r="H10" s="3">
        <v>0</v>
      </c>
      <c r="I10" s="3">
        <v>0</v>
      </c>
      <c r="J10" s="3">
        <v>0</v>
      </c>
      <c r="K10" s="3">
        <v>0</v>
      </c>
      <c r="L10" s="3">
        <v>1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17">
        <f t="shared" si="0"/>
        <v>8</v>
      </c>
    </row>
    <row r="11" spans="1:24" x14ac:dyDescent="0.25">
      <c r="A11" s="1" t="s">
        <v>17</v>
      </c>
      <c r="B11" s="3">
        <v>10</v>
      </c>
      <c r="C11" s="3">
        <v>0</v>
      </c>
      <c r="D11" s="3">
        <v>1</v>
      </c>
      <c r="E11" s="3">
        <v>0</v>
      </c>
      <c r="F11" s="3">
        <v>0</v>
      </c>
      <c r="G11" s="3">
        <v>3</v>
      </c>
      <c r="H11" s="3">
        <v>0</v>
      </c>
      <c r="I11" s="3">
        <v>0</v>
      </c>
      <c r="J11" s="3">
        <v>0</v>
      </c>
      <c r="K11" s="3">
        <v>0</v>
      </c>
      <c r="L11" s="3">
        <v>3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17">
        <f t="shared" si="0"/>
        <v>17</v>
      </c>
    </row>
    <row r="12" spans="1:24" x14ac:dyDescent="0.25">
      <c r="A12" s="1" t="s">
        <v>18</v>
      </c>
      <c r="B12" s="3">
        <v>17</v>
      </c>
      <c r="C12" s="3">
        <v>0</v>
      </c>
      <c r="D12" s="3">
        <v>4</v>
      </c>
      <c r="E12" s="3">
        <v>8</v>
      </c>
      <c r="F12" s="3">
        <v>0</v>
      </c>
      <c r="G12" s="3">
        <v>1</v>
      </c>
      <c r="H12" s="3">
        <v>4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1</v>
      </c>
      <c r="W12" s="3">
        <v>1</v>
      </c>
      <c r="X12" s="17">
        <f t="shared" si="0"/>
        <v>37</v>
      </c>
    </row>
    <row r="13" spans="1:24" x14ac:dyDescent="0.25">
      <c r="A13" s="1" t="s">
        <v>19</v>
      </c>
      <c r="B13" s="3">
        <v>13</v>
      </c>
      <c r="C13" s="3">
        <v>0</v>
      </c>
      <c r="D13" s="3">
        <v>9</v>
      </c>
      <c r="E13" s="3">
        <v>14</v>
      </c>
      <c r="F13" s="3">
        <v>4</v>
      </c>
      <c r="G13" s="3">
        <v>1</v>
      </c>
      <c r="H13" s="3">
        <v>4</v>
      </c>
      <c r="I13" s="3">
        <v>0</v>
      </c>
      <c r="J13" s="3">
        <v>1</v>
      </c>
      <c r="K13" s="3">
        <v>2</v>
      </c>
      <c r="L13" s="3">
        <v>8</v>
      </c>
      <c r="M13" s="3">
        <v>0</v>
      </c>
      <c r="N13" s="3">
        <v>5</v>
      </c>
      <c r="O13" s="3">
        <v>9</v>
      </c>
      <c r="P13" s="3">
        <v>0</v>
      </c>
      <c r="Q13" s="3">
        <v>0</v>
      </c>
      <c r="R13" s="3">
        <v>5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17">
        <f t="shared" si="0"/>
        <v>75</v>
      </c>
    </row>
    <row r="14" spans="1:24" x14ac:dyDescent="0.25">
      <c r="A14" s="1" t="s">
        <v>20</v>
      </c>
      <c r="B14" s="3">
        <v>19</v>
      </c>
      <c r="C14" s="3">
        <v>1</v>
      </c>
      <c r="D14" s="3">
        <v>3</v>
      </c>
      <c r="E14" s="3">
        <v>2</v>
      </c>
      <c r="F14" s="3">
        <v>0</v>
      </c>
      <c r="G14" s="3">
        <v>2</v>
      </c>
      <c r="H14" s="3">
        <v>9</v>
      </c>
      <c r="I14" s="3">
        <v>3</v>
      </c>
      <c r="J14" s="3">
        <v>1</v>
      </c>
      <c r="K14" s="3">
        <v>1</v>
      </c>
      <c r="L14" s="3">
        <v>3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17">
        <f t="shared" si="0"/>
        <v>44</v>
      </c>
    </row>
    <row r="15" spans="1:24" x14ac:dyDescent="0.25">
      <c r="A15" s="1" t="s">
        <v>21</v>
      </c>
      <c r="B15" s="3">
        <v>4</v>
      </c>
      <c r="C15" s="3">
        <v>0</v>
      </c>
      <c r="D15" s="3">
        <v>1</v>
      </c>
      <c r="E15" s="3">
        <v>5</v>
      </c>
      <c r="F15" s="3">
        <v>0</v>
      </c>
      <c r="G15" s="3">
        <v>2</v>
      </c>
      <c r="H15" s="3">
        <v>0</v>
      </c>
      <c r="I15" s="3">
        <v>0</v>
      </c>
      <c r="J15" s="3">
        <v>0</v>
      </c>
      <c r="K15" s="3">
        <v>0</v>
      </c>
      <c r="L15" s="3">
        <v>2</v>
      </c>
      <c r="M15" s="3">
        <v>1</v>
      </c>
      <c r="N15" s="3">
        <v>2</v>
      </c>
      <c r="O15" s="3">
        <v>1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1</v>
      </c>
      <c r="W15" s="3">
        <v>2</v>
      </c>
      <c r="X15" s="17">
        <f t="shared" si="0"/>
        <v>21</v>
      </c>
    </row>
    <row r="16" spans="1:24" x14ac:dyDescent="0.25">
      <c r="A16" s="1" t="s">
        <v>22</v>
      </c>
      <c r="B16" s="3">
        <v>27</v>
      </c>
      <c r="C16" s="3">
        <v>0</v>
      </c>
      <c r="D16" s="3">
        <v>2</v>
      </c>
      <c r="E16" s="3">
        <v>0</v>
      </c>
      <c r="F16" s="3">
        <v>1</v>
      </c>
      <c r="G16" s="3">
        <v>2</v>
      </c>
      <c r="H16" s="3">
        <v>4</v>
      </c>
      <c r="I16" s="3">
        <v>1</v>
      </c>
      <c r="J16" s="3">
        <v>0</v>
      </c>
      <c r="K16" s="3">
        <v>0</v>
      </c>
      <c r="L16" s="3">
        <v>3</v>
      </c>
      <c r="M16" s="3">
        <v>0</v>
      </c>
      <c r="N16" s="3">
        <v>2</v>
      </c>
      <c r="O16" s="3">
        <v>1</v>
      </c>
      <c r="P16" s="3">
        <v>0</v>
      </c>
      <c r="Q16" s="3">
        <v>0</v>
      </c>
      <c r="R16" s="3">
        <v>0</v>
      </c>
      <c r="S16" s="3">
        <v>2</v>
      </c>
      <c r="T16" s="3">
        <v>1</v>
      </c>
      <c r="U16" s="3">
        <v>0</v>
      </c>
      <c r="V16" s="3">
        <v>0</v>
      </c>
      <c r="W16" s="3">
        <v>0</v>
      </c>
      <c r="X16" s="17">
        <f t="shared" si="0"/>
        <v>46</v>
      </c>
    </row>
    <row r="17" spans="1:24" x14ac:dyDescent="0.25">
      <c r="A17" s="1" t="s">
        <v>23</v>
      </c>
      <c r="B17" s="3">
        <v>16</v>
      </c>
      <c r="C17" s="3">
        <v>1</v>
      </c>
      <c r="D17" s="3">
        <v>3</v>
      </c>
      <c r="E17" s="3">
        <v>2</v>
      </c>
      <c r="F17" s="3">
        <v>0</v>
      </c>
      <c r="G17" s="3">
        <v>2</v>
      </c>
      <c r="H17" s="3">
        <v>1</v>
      </c>
      <c r="I17" s="3">
        <v>0</v>
      </c>
      <c r="J17" s="3">
        <v>0</v>
      </c>
      <c r="K17" s="3">
        <v>0</v>
      </c>
      <c r="L17" s="3">
        <v>6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17">
        <f t="shared" si="0"/>
        <v>31</v>
      </c>
    </row>
    <row r="18" spans="1:24" x14ac:dyDescent="0.25">
      <c r="A18" s="1" t="s">
        <v>24</v>
      </c>
      <c r="B18" s="3">
        <v>27</v>
      </c>
      <c r="C18" s="3">
        <v>0</v>
      </c>
      <c r="D18" s="3">
        <v>1</v>
      </c>
      <c r="E18" s="3">
        <v>5</v>
      </c>
      <c r="F18" s="3">
        <v>3</v>
      </c>
      <c r="G18" s="3">
        <v>1</v>
      </c>
      <c r="H18" s="3">
        <v>1</v>
      </c>
      <c r="I18" s="3">
        <v>0</v>
      </c>
      <c r="J18" s="3">
        <v>0</v>
      </c>
      <c r="K18" s="3">
        <v>0</v>
      </c>
      <c r="L18" s="3">
        <v>1</v>
      </c>
      <c r="M18" s="3">
        <v>0</v>
      </c>
      <c r="N18" s="3">
        <v>2</v>
      </c>
      <c r="O18" s="3">
        <v>2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17">
        <f t="shared" si="0"/>
        <v>43</v>
      </c>
    </row>
    <row r="19" spans="1:24" x14ac:dyDescent="0.25">
      <c r="A19" s="1" t="s">
        <v>25</v>
      </c>
      <c r="B19" s="3">
        <v>17</v>
      </c>
      <c r="C19" s="3">
        <v>0</v>
      </c>
      <c r="D19" s="3">
        <v>2</v>
      </c>
      <c r="E19" s="3">
        <v>9</v>
      </c>
      <c r="F19" s="3">
        <v>0</v>
      </c>
      <c r="G19" s="3">
        <v>0</v>
      </c>
      <c r="H19" s="3">
        <v>0</v>
      </c>
      <c r="I19" s="3">
        <v>1</v>
      </c>
      <c r="J19" s="3">
        <v>0</v>
      </c>
      <c r="K19" s="3">
        <v>0</v>
      </c>
      <c r="L19" s="3">
        <v>4</v>
      </c>
      <c r="M19" s="3">
        <v>0</v>
      </c>
      <c r="N19" s="3">
        <v>1</v>
      </c>
      <c r="O19" s="3">
        <v>10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1</v>
      </c>
      <c r="W19" s="3">
        <v>0</v>
      </c>
      <c r="X19" s="17">
        <f t="shared" si="0"/>
        <v>45</v>
      </c>
    </row>
    <row r="20" spans="1:24" x14ac:dyDescent="0.25">
      <c r="A20" s="1" t="s">
        <v>26</v>
      </c>
      <c r="B20" s="3">
        <v>107</v>
      </c>
      <c r="C20" s="3">
        <v>0</v>
      </c>
      <c r="D20" s="3">
        <v>20</v>
      </c>
      <c r="E20" s="3">
        <v>40</v>
      </c>
      <c r="F20" s="3">
        <v>12</v>
      </c>
      <c r="G20" s="3">
        <v>0</v>
      </c>
      <c r="H20" s="3">
        <v>3</v>
      </c>
      <c r="I20" s="3">
        <v>2</v>
      </c>
      <c r="J20" s="3">
        <v>0</v>
      </c>
      <c r="K20" s="3">
        <v>0</v>
      </c>
      <c r="L20" s="3">
        <v>23</v>
      </c>
      <c r="M20" s="3">
        <v>5</v>
      </c>
      <c r="N20" s="3">
        <v>9</v>
      </c>
      <c r="O20" s="3">
        <v>4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  <c r="U20" s="3">
        <v>1</v>
      </c>
      <c r="V20" s="3">
        <v>1</v>
      </c>
      <c r="W20" s="3">
        <v>0</v>
      </c>
      <c r="X20" s="17">
        <f t="shared" si="0"/>
        <v>228</v>
      </c>
    </row>
    <row r="21" spans="1:24" x14ac:dyDescent="0.25">
      <c r="A21" s="1" t="s">
        <v>27</v>
      </c>
      <c r="B21" s="3">
        <v>32</v>
      </c>
      <c r="C21" s="3">
        <v>0</v>
      </c>
      <c r="D21" s="3">
        <v>4</v>
      </c>
      <c r="E21" s="3">
        <v>11</v>
      </c>
      <c r="F21" s="3">
        <v>2</v>
      </c>
      <c r="G21" s="3">
        <v>7</v>
      </c>
      <c r="H21" s="3">
        <v>3</v>
      </c>
      <c r="I21" s="3">
        <v>0</v>
      </c>
      <c r="J21" s="3">
        <v>0</v>
      </c>
      <c r="K21" s="3">
        <v>1</v>
      </c>
      <c r="L21" s="3">
        <v>1</v>
      </c>
      <c r="M21" s="3">
        <v>0</v>
      </c>
      <c r="N21" s="3">
        <v>1</v>
      </c>
      <c r="O21" s="3">
        <v>1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17">
        <f t="shared" si="0"/>
        <v>63</v>
      </c>
    </row>
    <row r="22" spans="1:24" x14ac:dyDescent="0.25">
      <c r="A22" s="1" t="s">
        <v>28</v>
      </c>
      <c r="B22" s="3">
        <v>22</v>
      </c>
      <c r="C22" s="3">
        <v>2</v>
      </c>
      <c r="D22" s="3">
        <v>2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5</v>
      </c>
      <c r="K22" s="3">
        <v>3</v>
      </c>
      <c r="L22" s="3">
        <v>7</v>
      </c>
      <c r="M22" s="3">
        <v>0</v>
      </c>
      <c r="N22" s="3">
        <v>13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17">
        <f t="shared" si="0"/>
        <v>57</v>
      </c>
    </row>
    <row r="23" spans="1:24" x14ac:dyDescent="0.25">
      <c r="A23" s="1" t="s">
        <v>29</v>
      </c>
      <c r="B23" s="3">
        <v>18</v>
      </c>
      <c r="C23" s="3">
        <v>0</v>
      </c>
      <c r="D23" s="3">
        <v>2</v>
      </c>
      <c r="E23" s="3">
        <v>3</v>
      </c>
      <c r="F23" s="3">
        <v>1</v>
      </c>
      <c r="G23" s="3">
        <v>5</v>
      </c>
      <c r="H23" s="3">
        <v>0</v>
      </c>
      <c r="I23" s="3">
        <v>2</v>
      </c>
      <c r="J23" s="3">
        <v>0</v>
      </c>
      <c r="K23" s="3">
        <v>2</v>
      </c>
      <c r="L23" s="3">
        <v>1</v>
      </c>
      <c r="M23" s="3">
        <v>0</v>
      </c>
      <c r="N23" s="3">
        <v>2</v>
      </c>
      <c r="O23" s="3">
        <v>1</v>
      </c>
      <c r="P23" s="3">
        <v>1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1</v>
      </c>
      <c r="X23" s="17">
        <f t="shared" si="0"/>
        <v>39</v>
      </c>
    </row>
    <row r="24" spans="1:24" x14ac:dyDescent="0.25">
      <c r="A24" s="1" t="s">
        <v>30</v>
      </c>
      <c r="B24" s="3">
        <v>54</v>
      </c>
      <c r="C24" s="3">
        <v>0</v>
      </c>
      <c r="D24" s="3">
        <v>4</v>
      </c>
      <c r="E24" s="3">
        <v>1</v>
      </c>
      <c r="F24" s="3">
        <v>3</v>
      </c>
      <c r="G24" s="3">
        <v>16</v>
      </c>
      <c r="H24" s="3">
        <v>12</v>
      </c>
      <c r="I24" s="3">
        <v>0</v>
      </c>
      <c r="J24" s="3">
        <v>0</v>
      </c>
      <c r="K24" s="3">
        <v>0</v>
      </c>
      <c r="L24" s="3">
        <v>3</v>
      </c>
      <c r="M24" s="3">
        <v>1</v>
      </c>
      <c r="N24" s="3">
        <v>2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3</v>
      </c>
      <c r="X24" s="17">
        <f t="shared" si="0"/>
        <v>99</v>
      </c>
    </row>
    <row r="25" spans="1:24" x14ac:dyDescent="0.25">
      <c r="A25" s="1" t="s">
        <v>31</v>
      </c>
      <c r="B25" s="3">
        <v>29</v>
      </c>
      <c r="C25" s="3">
        <v>0</v>
      </c>
      <c r="D25" s="3">
        <v>5</v>
      </c>
      <c r="E25" s="3">
        <v>9</v>
      </c>
      <c r="F25" s="3">
        <v>1</v>
      </c>
      <c r="G25" s="3">
        <v>5</v>
      </c>
      <c r="H25" s="3">
        <v>4</v>
      </c>
      <c r="I25" s="3">
        <v>1</v>
      </c>
      <c r="J25" s="3">
        <v>0</v>
      </c>
      <c r="K25" s="3">
        <v>1</v>
      </c>
      <c r="L25" s="3">
        <v>2</v>
      </c>
      <c r="M25" s="3">
        <v>1</v>
      </c>
      <c r="N25" s="3">
        <v>1</v>
      </c>
      <c r="O25" s="3">
        <v>3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17">
        <f t="shared" si="0"/>
        <v>62</v>
      </c>
    </row>
    <row r="26" spans="1:24" x14ac:dyDescent="0.25">
      <c r="A26" s="1" t="s">
        <v>32</v>
      </c>
      <c r="B26" s="3">
        <v>53</v>
      </c>
      <c r="C26" s="3">
        <v>0</v>
      </c>
      <c r="D26" s="3">
        <v>2</v>
      </c>
      <c r="E26" s="3">
        <v>1</v>
      </c>
      <c r="F26" s="3">
        <v>6</v>
      </c>
      <c r="G26" s="3">
        <v>1</v>
      </c>
      <c r="H26" s="3">
        <v>7</v>
      </c>
      <c r="I26" s="3">
        <v>0</v>
      </c>
      <c r="J26" s="3">
        <v>1</v>
      </c>
      <c r="K26" s="3">
        <v>1</v>
      </c>
      <c r="L26" s="3">
        <v>5</v>
      </c>
      <c r="M26" s="3">
        <v>1</v>
      </c>
      <c r="N26" s="3">
        <v>7</v>
      </c>
      <c r="O26" s="3">
        <v>0</v>
      </c>
      <c r="P26" s="3">
        <v>0</v>
      </c>
      <c r="Q26" s="3">
        <v>0</v>
      </c>
      <c r="R26" s="3">
        <v>2</v>
      </c>
      <c r="S26" s="3">
        <v>0</v>
      </c>
      <c r="T26" s="3">
        <v>0</v>
      </c>
      <c r="U26" s="3">
        <v>0</v>
      </c>
      <c r="V26" s="3">
        <v>5</v>
      </c>
      <c r="W26" s="3">
        <v>0</v>
      </c>
      <c r="X26" s="17">
        <f t="shared" si="0"/>
        <v>92</v>
      </c>
    </row>
    <row r="27" spans="1:24" x14ac:dyDescent="0.25">
      <c r="A27" s="1" t="s">
        <v>33</v>
      </c>
      <c r="B27" s="3">
        <v>42</v>
      </c>
      <c r="C27" s="3">
        <v>0</v>
      </c>
      <c r="D27" s="3">
        <v>2</v>
      </c>
      <c r="E27" s="3">
        <v>0</v>
      </c>
      <c r="F27" s="3">
        <v>0</v>
      </c>
      <c r="G27" s="3">
        <v>4</v>
      </c>
      <c r="H27" s="3">
        <v>4</v>
      </c>
      <c r="I27" s="3">
        <v>0</v>
      </c>
      <c r="J27" s="3">
        <v>8</v>
      </c>
      <c r="K27" s="3">
        <v>0</v>
      </c>
      <c r="L27" s="3">
        <v>17</v>
      </c>
      <c r="M27" s="3">
        <v>2</v>
      </c>
      <c r="N27" s="3">
        <v>11</v>
      </c>
      <c r="O27" s="3">
        <v>3</v>
      </c>
      <c r="P27" s="3">
        <v>3</v>
      </c>
      <c r="Q27" s="3">
        <v>0</v>
      </c>
      <c r="R27" s="3">
        <v>2</v>
      </c>
      <c r="S27" s="3">
        <v>0</v>
      </c>
      <c r="T27" s="3">
        <v>0</v>
      </c>
      <c r="U27" s="3">
        <v>2</v>
      </c>
      <c r="V27" s="3">
        <v>2</v>
      </c>
      <c r="W27" s="3">
        <v>6</v>
      </c>
      <c r="X27" s="17">
        <f t="shared" si="0"/>
        <v>108</v>
      </c>
    </row>
    <row r="28" spans="1:24" x14ac:dyDescent="0.25">
      <c r="A28" s="1" t="s">
        <v>34</v>
      </c>
      <c r="B28" s="3">
        <v>44</v>
      </c>
      <c r="C28" s="3">
        <v>0</v>
      </c>
      <c r="D28" s="3">
        <v>10</v>
      </c>
      <c r="E28" s="3">
        <v>19</v>
      </c>
      <c r="F28" s="3">
        <v>5</v>
      </c>
      <c r="G28" s="3">
        <v>11</v>
      </c>
      <c r="H28" s="3">
        <v>3</v>
      </c>
      <c r="I28" s="3">
        <v>3</v>
      </c>
      <c r="J28" s="3">
        <v>4</v>
      </c>
      <c r="K28" s="3">
        <v>9</v>
      </c>
      <c r="L28" s="3">
        <v>14</v>
      </c>
      <c r="M28" s="3">
        <v>1</v>
      </c>
      <c r="N28" s="3">
        <v>4</v>
      </c>
      <c r="O28" s="3">
        <v>1</v>
      </c>
      <c r="P28" s="3">
        <v>2</v>
      </c>
      <c r="Q28" s="3">
        <v>0</v>
      </c>
      <c r="R28" s="3">
        <v>0</v>
      </c>
      <c r="S28" s="3">
        <v>1</v>
      </c>
      <c r="T28" s="3">
        <v>1</v>
      </c>
      <c r="U28" s="3">
        <v>1</v>
      </c>
      <c r="V28" s="3">
        <v>0</v>
      </c>
      <c r="W28" s="3">
        <v>5</v>
      </c>
      <c r="X28" s="17">
        <f t="shared" si="0"/>
        <v>138</v>
      </c>
    </row>
    <row r="29" spans="1:24" x14ac:dyDescent="0.25">
      <c r="A29" s="1" t="s">
        <v>35</v>
      </c>
      <c r="B29" s="3">
        <v>66</v>
      </c>
      <c r="C29" s="3">
        <v>0</v>
      </c>
      <c r="D29" s="3">
        <v>12</v>
      </c>
      <c r="E29" s="3">
        <v>2</v>
      </c>
      <c r="F29" s="3">
        <v>4</v>
      </c>
      <c r="G29" s="3">
        <v>3</v>
      </c>
      <c r="H29" s="3">
        <v>9</v>
      </c>
      <c r="I29" s="3">
        <v>0</v>
      </c>
      <c r="J29" s="3">
        <v>0</v>
      </c>
      <c r="K29" s="3">
        <v>0</v>
      </c>
      <c r="L29" s="3">
        <v>1</v>
      </c>
      <c r="M29" s="3">
        <v>4</v>
      </c>
      <c r="N29" s="3">
        <v>1</v>
      </c>
      <c r="O29" s="3">
        <v>3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2</v>
      </c>
      <c r="W29" s="3">
        <v>0</v>
      </c>
      <c r="X29" s="17">
        <f t="shared" si="0"/>
        <v>107</v>
      </c>
    </row>
    <row r="30" spans="1:24" x14ac:dyDescent="0.25">
      <c r="A30" s="1" t="s">
        <v>36</v>
      </c>
      <c r="B30" s="3">
        <v>45</v>
      </c>
      <c r="C30" s="3">
        <v>0</v>
      </c>
      <c r="D30" s="3">
        <v>3</v>
      </c>
      <c r="E30" s="3">
        <v>0</v>
      </c>
      <c r="F30" s="3">
        <v>2</v>
      </c>
      <c r="G30" s="3">
        <v>1</v>
      </c>
      <c r="H30" s="3">
        <v>10</v>
      </c>
      <c r="I30" s="3">
        <v>0</v>
      </c>
      <c r="J30" s="3">
        <v>5</v>
      </c>
      <c r="K30" s="3">
        <v>0</v>
      </c>
      <c r="L30" s="3">
        <v>11</v>
      </c>
      <c r="M30" s="3">
        <v>4</v>
      </c>
      <c r="N30" s="3">
        <v>3</v>
      </c>
      <c r="O30" s="3">
        <v>1</v>
      </c>
      <c r="P30" s="3">
        <v>3</v>
      </c>
      <c r="Q30" s="3">
        <v>0</v>
      </c>
      <c r="R30" s="3">
        <v>2</v>
      </c>
      <c r="S30" s="3">
        <v>0</v>
      </c>
      <c r="T30" s="3">
        <v>0</v>
      </c>
      <c r="U30" s="3">
        <v>5</v>
      </c>
      <c r="V30" s="3">
        <v>0</v>
      </c>
      <c r="W30" s="3">
        <v>0</v>
      </c>
      <c r="X30" s="17">
        <f t="shared" si="0"/>
        <v>95</v>
      </c>
    </row>
    <row r="31" spans="1:24" x14ac:dyDescent="0.25">
      <c r="A31" s="1" t="s">
        <v>37</v>
      </c>
      <c r="B31" s="3">
        <v>31</v>
      </c>
      <c r="C31" s="3">
        <v>0</v>
      </c>
      <c r="D31" s="3">
        <v>9</v>
      </c>
      <c r="E31" s="3">
        <v>0</v>
      </c>
      <c r="F31" s="3">
        <v>3</v>
      </c>
      <c r="G31" s="3">
        <v>2</v>
      </c>
      <c r="H31" s="3">
        <v>2</v>
      </c>
      <c r="I31" s="3">
        <v>1</v>
      </c>
      <c r="J31" s="3">
        <v>6</v>
      </c>
      <c r="K31" s="3">
        <v>0</v>
      </c>
      <c r="L31" s="3">
        <v>3</v>
      </c>
      <c r="M31" s="3">
        <v>1</v>
      </c>
      <c r="N31" s="3">
        <v>7</v>
      </c>
      <c r="O31" s="3">
        <v>2</v>
      </c>
      <c r="P31" s="3">
        <v>1</v>
      </c>
      <c r="Q31" s="3">
        <v>0</v>
      </c>
      <c r="R31" s="3">
        <v>0</v>
      </c>
      <c r="S31" s="3">
        <v>0</v>
      </c>
      <c r="T31" s="3">
        <v>0</v>
      </c>
      <c r="U31" s="3">
        <v>4</v>
      </c>
      <c r="V31" s="3">
        <v>0</v>
      </c>
      <c r="W31" s="3">
        <v>0</v>
      </c>
      <c r="X31" s="17">
        <f t="shared" si="0"/>
        <v>72</v>
      </c>
    </row>
    <row r="32" spans="1:24" x14ac:dyDescent="0.25">
      <c r="A32" s="1" t="s">
        <v>38</v>
      </c>
      <c r="B32" s="3">
        <v>32</v>
      </c>
      <c r="C32" s="3">
        <v>0</v>
      </c>
      <c r="D32" s="3">
        <v>3</v>
      </c>
      <c r="E32" s="3">
        <v>1</v>
      </c>
      <c r="F32" s="3">
        <v>10</v>
      </c>
      <c r="G32" s="3">
        <v>6</v>
      </c>
      <c r="H32" s="3">
        <v>3</v>
      </c>
      <c r="I32" s="3">
        <v>2</v>
      </c>
      <c r="J32" s="3">
        <v>6</v>
      </c>
      <c r="K32" s="3">
        <v>0</v>
      </c>
      <c r="L32" s="3">
        <v>20</v>
      </c>
      <c r="M32" s="3">
        <v>0</v>
      </c>
      <c r="N32" s="3">
        <v>2</v>
      </c>
      <c r="O32" s="3">
        <v>0</v>
      </c>
      <c r="P32" s="3">
        <v>0</v>
      </c>
      <c r="Q32" s="3">
        <v>0</v>
      </c>
      <c r="R32" s="3">
        <v>1</v>
      </c>
      <c r="S32" s="3">
        <v>0</v>
      </c>
      <c r="T32" s="3">
        <v>0</v>
      </c>
      <c r="U32" s="3">
        <v>2</v>
      </c>
      <c r="V32" s="3">
        <v>0</v>
      </c>
      <c r="W32" s="3">
        <v>0</v>
      </c>
      <c r="X32" s="17">
        <f t="shared" si="0"/>
        <v>88</v>
      </c>
    </row>
    <row r="33" spans="1:24" x14ac:dyDescent="0.25">
      <c r="A33" s="1" t="s">
        <v>39</v>
      </c>
      <c r="B33" s="3">
        <v>30</v>
      </c>
      <c r="C33" s="3">
        <v>0</v>
      </c>
      <c r="D33" s="3">
        <v>7</v>
      </c>
      <c r="E33" s="3">
        <v>0</v>
      </c>
      <c r="F33" s="3">
        <v>0</v>
      </c>
      <c r="G33" s="3">
        <v>5</v>
      </c>
      <c r="H33" s="3">
        <v>6</v>
      </c>
      <c r="I33" s="3">
        <v>0</v>
      </c>
      <c r="J33" s="3">
        <v>0</v>
      </c>
      <c r="K33" s="3">
        <v>3</v>
      </c>
      <c r="L33" s="3">
        <v>6</v>
      </c>
      <c r="M33" s="3">
        <v>0</v>
      </c>
      <c r="N33" s="3">
        <v>1</v>
      </c>
      <c r="O33" s="3">
        <v>1</v>
      </c>
      <c r="P33" s="3">
        <v>0</v>
      </c>
      <c r="Q33" s="3">
        <v>1</v>
      </c>
      <c r="R33" s="3">
        <v>0</v>
      </c>
      <c r="S33" s="3">
        <v>0</v>
      </c>
      <c r="T33" s="3">
        <v>0</v>
      </c>
      <c r="U33" s="3">
        <v>3</v>
      </c>
      <c r="V33" s="3">
        <v>2</v>
      </c>
      <c r="W33" s="3">
        <v>4</v>
      </c>
      <c r="X33" s="17">
        <f t="shared" si="0"/>
        <v>69</v>
      </c>
    </row>
    <row r="34" spans="1:24" x14ac:dyDescent="0.25">
      <c r="A34" s="1" t="s">
        <v>40</v>
      </c>
      <c r="B34" s="3">
        <v>10</v>
      </c>
      <c r="C34" s="3">
        <v>1</v>
      </c>
      <c r="D34" s="3">
        <v>3</v>
      </c>
      <c r="E34" s="3">
        <v>5</v>
      </c>
      <c r="F34" s="3">
        <v>2</v>
      </c>
      <c r="G34" s="3">
        <v>1</v>
      </c>
      <c r="H34" s="3">
        <v>1</v>
      </c>
      <c r="I34" s="3">
        <v>0</v>
      </c>
      <c r="J34" s="3">
        <v>2</v>
      </c>
      <c r="K34" s="3">
        <v>0</v>
      </c>
      <c r="L34" s="3">
        <v>1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17">
        <f t="shared" si="0"/>
        <v>27</v>
      </c>
    </row>
    <row r="35" spans="1:24" x14ac:dyDescent="0.25">
      <c r="A35" s="1" t="s">
        <v>41</v>
      </c>
      <c r="B35" s="3">
        <v>6</v>
      </c>
      <c r="C35" s="3">
        <v>0</v>
      </c>
      <c r="D35" s="3">
        <v>0</v>
      </c>
      <c r="E35" s="3">
        <v>3</v>
      </c>
      <c r="F35" s="3">
        <v>0</v>
      </c>
      <c r="G35" s="3">
        <v>0</v>
      </c>
      <c r="H35" s="3">
        <v>2</v>
      </c>
      <c r="I35" s="3">
        <v>0</v>
      </c>
      <c r="J35" s="3">
        <v>3</v>
      </c>
      <c r="K35" s="3">
        <v>0</v>
      </c>
      <c r="L35" s="3">
        <v>2</v>
      </c>
      <c r="M35" s="3">
        <v>0</v>
      </c>
      <c r="N35" s="3">
        <v>0</v>
      </c>
      <c r="O35" s="3">
        <v>0</v>
      </c>
      <c r="P35" s="3">
        <v>5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17">
        <f t="shared" si="0"/>
        <v>21</v>
      </c>
    </row>
    <row r="36" spans="1:24" x14ac:dyDescent="0.25">
      <c r="A36" s="1" t="s">
        <v>42</v>
      </c>
      <c r="B36" s="3">
        <v>4</v>
      </c>
      <c r="C36" s="3">
        <v>0</v>
      </c>
      <c r="D36" s="3">
        <v>1</v>
      </c>
      <c r="E36" s="3">
        <v>3</v>
      </c>
      <c r="F36" s="3">
        <v>0</v>
      </c>
      <c r="G36" s="3">
        <v>6</v>
      </c>
      <c r="H36" s="3">
        <v>0</v>
      </c>
      <c r="I36" s="3">
        <v>0</v>
      </c>
      <c r="J36" s="3">
        <v>0</v>
      </c>
      <c r="K36" s="3">
        <v>0</v>
      </c>
      <c r="L36" s="3">
        <v>18</v>
      </c>
      <c r="M36" s="3">
        <v>0</v>
      </c>
      <c r="N36" s="3">
        <v>1</v>
      </c>
      <c r="O36" s="3">
        <v>1</v>
      </c>
      <c r="P36" s="3">
        <v>0</v>
      </c>
      <c r="Q36" s="3">
        <v>0</v>
      </c>
      <c r="R36" s="3">
        <v>0</v>
      </c>
      <c r="S36" s="3">
        <v>0</v>
      </c>
      <c r="T36" s="3">
        <v>2</v>
      </c>
      <c r="U36" s="3">
        <v>0</v>
      </c>
      <c r="V36" s="3">
        <v>0</v>
      </c>
      <c r="W36" s="3">
        <v>0</v>
      </c>
      <c r="X36" s="17">
        <f t="shared" si="0"/>
        <v>36</v>
      </c>
    </row>
    <row r="37" spans="1:24" x14ac:dyDescent="0.25">
      <c r="A37" s="1" t="s">
        <v>43</v>
      </c>
      <c r="B37" s="3">
        <v>7</v>
      </c>
      <c r="C37" s="3">
        <v>0</v>
      </c>
      <c r="D37" s="3">
        <v>7</v>
      </c>
      <c r="E37" s="3">
        <v>5</v>
      </c>
      <c r="F37" s="3">
        <v>0</v>
      </c>
      <c r="G37" s="3">
        <v>1</v>
      </c>
      <c r="H37" s="3">
        <v>0</v>
      </c>
      <c r="I37" s="3">
        <v>0</v>
      </c>
      <c r="J37" s="3">
        <v>1</v>
      </c>
      <c r="K37" s="3">
        <v>0</v>
      </c>
      <c r="L37" s="3">
        <v>1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17">
        <f t="shared" si="0"/>
        <v>22</v>
      </c>
    </row>
    <row r="38" spans="1:24" x14ac:dyDescent="0.25">
      <c r="A38" s="1" t="s">
        <v>44</v>
      </c>
      <c r="B38" s="3">
        <v>14</v>
      </c>
      <c r="C38" s="3">
        <v>0</v>
      </c>
      <c r="D38" s="3">
        <v>1</v>
      </c>
      <c r="E38" s="3">
        <v>8</v>
      </c>
      <c r="F38" s="3">
        <v>0</v>
      </c>
      <c r="G38" s="3">
        <v>1</v>
      </c>
      <c r="H38" s="3">
        <v>0</v>
      </c>
      <c r="I38" s="3">
        <v>0</v>
      </c>
      <c r="J38" s="3">
        <v>0</v>
      </c>
      <c r="K38" s="3">
        <v>1</v>
      </c>
      <c r="L38" s="3">
        <v>1</v>
      </c>
      <c r="M38" s="3">
        <v>0</v>
      </c>
      <c r="N38" s="3">
        <v>2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1</v>
      </c>
      <c r="X38" s="17">
        <f t="shared" si="0"/>
        <v>29</v>
      </c>
    </row>
    <row r="39" spans="1:24" ht="15.75" thickBot="1" x14ac:dyDescent="0.3">
      <c r="A39" s="35" t="s">
        <v>45</v>
      </c>
      <c r="B39" s="15">
        <v>167</v>
      </c>
      <c r="C39" s="15">
        <v>0</v>
      </c>
      <c r="D39" s="15">
        <v>21</v>
      </c>
      <c r="E39" s="15">
        <v>76</v>
      </c>
      <c r="F39" s="15">
        <v>5</v>
      </c>
      <c r="G39" s="15">
        <v>5</v>
      </c>
      <c r="H39" s="15">
        <v>6</v>
      </c>
      <c r="I39" s="15">
        <v>1</v>
      </c>
      <c r="J39" s="15">
        <v>1</v>
      </c>
      <c r="K39" s="15">
        <v>0</v>
      </c>
      <c r="L39" s="15">
        <v>33</v>
      </c>
      <c r="M39" s="15">
        <v>0</v>
      </c>
      <c r="N39" s="15">
        <v>10</v>
      </c>
      <c r="O39" s="15">
        <v>4</v>
      </c>
      <c r="P39" s="15">
        <v>0</v>
      </c>
      <c r="Q39" s="15">
        <v>0</v>
      </c>
      <c r="R39" s="15">
        <v>2</v>
      </c>
      <c r="S39" s="15">
        <v>0</v>
      </c>
      <c r="T39" s="15">
        <v>0</v>
      </c>
      <c r="U39" s="15">
        <v>6</v>
      </c>
      <c r="V39" s="15">
        <v>0</v>
      </c>
      <c r="W39" s="15">
        <v>3</v>
      </c>
      <c r="X39" s="36">
        <f>SUM(B39:W39)</f>
        <v>340</v>
      </c>
    </row>
    <row r="40" spans="1:24" ht="15.75" thickBot="1" x14ac:dyDescent="0.3">
      <c r="A40" s="37" t="s">
        <v>46</v>
      </c>
      <c r="B40" s="12">
        <f>SUM(B3:B39)</f>
        <v>1103</v>
      </c>
      <c r="C40" s="12">
        <f t="shared" ref="C40:X40" si="1">SUM(C3:C39)</f>
        <v>6</v>
      </c>
      <c r="D40" s="12">
        <f t="shared" si="1"/>
        <v>163</v>
      </c>
      <c r="E40" s="12">
        <f t="shared" si="1"/>
        <v>258</v>
      </c>
      <c r="F40" s="12">
        <f t="shared" si="1"/>
        <v>66</v>
      </c>
      <c r="G40" s="12">
        <f t="shared" si="1"/>
        <v>122</v>
      </c>
      <c r="H40" s="12">
        <f t="shared" si="1"/>
        <v>114</v>
      </c>
      <c r="I40" s="12">
        <f t="shared" si="1"/>
        <v>20</v>
      </c>
      <c r="J40" s="12">
        <f t="shared" si="1"/>
        <v>47</v>
      </c>
      <c r="K40" s="12">
        <f t="shared" si="1"/>
        <v>27</v>
      </c>
      <c r="L40" s="12">
        <f t="shared" si="1"/>
        <v>236</v>
      </c>
      <c r="M40" s="12">
        <f t="shared" si="1"/>
        <v>25</v>
      </c>
      <c r="N40" s="12">
        <f t="shared" si="1"/>
        <v>107</v>
      </c>
      <c r="O40" s="12">
        <f t="shared" si="1"/>
        <v>55</v>
      </c>
      <c r="P40" s="12">
        <f t="shared" si="1"/>
        <v>23</v>
      </c>
      <c r="Q40" s="12">
        <f t="shared" si="1"/>
        <v>1</v>
      </c>
      <c r="R40" s="12">
        <f t="shared" si="1"/>
        <v>15</v>
      </c>
      <c r="S40" s="12">
        <f t="shared" si="1"/>
        <v>3</v>
      </c>
      <c r="T40" s="12">
        <f t="shared" si="1"/>
        <v>12</v>
      </c>
      <c r="U40" s="12">
        <f t="shared" si="1"/>
        <v>27</v>
      </c>
      <c r="V40" s="12">
        <f t="shared" si="1"/>
        <v>19</v>
      </c>
      <c r="W40" s="12">
        <f t="shared" si="1"/>
        <v>29</v>
      </c>
      <c r="X40" s="13">
        <f t="shared" si="1"/>
        <v>2478</v>
      </c>
    </row>
  </sheetData>
  <mergeCells count="1">
    <mergeCell ref="A1: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Vehicle Population</vt:lpstr>
      <vt:lpstr>Number plates </vt:lpstr>
      <vt:lpstr>DRIVERS LICENSE</vt:lpstr>
      <vt:lpstr>ROAD TRAFFIC CASHES BY STATE Q3</vt:lpstr>
      <vt:lpstr>SEX DIST OF PERSONS INJURED</vt:lpstr>
      <vt:lpstr>SEX DIST OF PERSONS KILLED</vt:lpstr>
      <vt:lpstr>NUMBER VEHICLE INVOLVED IN RTC </vt:lpstr>
      <vt:lpstr>CATEGORY OF VECH INVOLVE IN RTC</vt:lpstr>
      <vt:lpstr>CAUSATIVE FACTORS OF RTC</vt:lpstr>
      <vt:lpstr>Sheet8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Barr. Glory</dc:creator>
  <cp:lastModifiedBy>Yemi Kale</cp:lastModifiedBy>
  <dcterms:created xsi:type="dcterms:W3CDTF">2017-11-17T19:45:16Z</dcterms:created>
  <dcterms:modified xsi:type="dcterms:W3CDTF">2017-11-25T16:33:52Z</dcterms:modified>
</cp:coreProperties>
</file>